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always"/>
  <mc:AlternateContent xmlns:mc="http://schemas.openxmlformats.org/markup-compatibility/2006">
    <mc:Choice Requires="x15">
      <x15ac:absPath xmlns:x15ac="http://schemas.microsoft.com/office/spreadsheetml/2010/11/ac" url="C:\Users\user\Desktop\Estados Financieros 2025\"/>
    </mc:Choice>
  </mc:AlternateContent>
  <bookViews>
    <workbookView xWindow="0" yWindow="0" windowWidth="20490" windowHeight="7650" tabRatio="923" firstSheet="3" activeTab="14"/>
  </bookViews>
  <sheets>
    <sheet name="Balanza Comprobacion" sheetId="31" r:id="rId1"/>
    <sheet name="ESF SNS" sheetId="18" r:id="rId2"/>
    <sheet name="ERF SRS" sheetId="19" r:id="rId3"/>
    <sheet name="Efectivo" sheetId="8" r:id="rId4"/>
    <sheet name="Cuentas por Cobrar" sheetId="9" r:id="rId5"/>
    <sheet name="Inventario" sheetId="10" r:id="rId6"/>
    <sheet name="Mobiliario Eq. Ofc." sheetId="11" r:id="rId7"/>
    <sheet name="CXP Corto plazo" sheetId="12" r:id="rId8"/>
    <sheet name="Pagos anticipados" sheetId="32" r:id="rId9"/>
    <sheet name="Retenciones y Acum." sheetId="7" r:id="rId10"/>
    <sheet name="Benef. Empl x p Corto Plazo" sheetId="14" r:id="rId11"/>
    <sheet name="CXP Largo Plazo" sheetId="22" r:id="rId12"/>
    <sheet name="Patrimonio" sheetId="15" r:id="rId13"/>
    <sheet name="Ingresos" sheetId="16" r:id="rId14"/>
    <sheet name="Total Gasto" sheetId="23" r:id="rId15"/>
  </sheets>
  <externalReferences>
    <externalReference r:id="rId16"/>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9" i="23" l="1"/>
  <c r="B23" i="16"/>
  <c r="A3" i="16"/>
  <c r="B11" i="15"/>
  <c r="A3" i="15"/>
  <c r="A3" i="22"/>
  <c r="B14" i="14"/>
  <c r="K16" i="32"/>
  <c r="K15" i="32"/>
  <c r="K14" i="32"/>
  <c r="K13" i="32"/>
  <c r="K12" i="32"/>
  <c r="K11" i="32"/>
  <c r="K10" i="32"/>
  <c r="K9" i="32"/>
  <c r="K8" i="32"/>
  <c r="K7" i="32"/>
  <c r="K6" i="32"/>
  <c r="B12" i="12"/>
  <c r="B20" i="10"/>
  <c r="B15" i="9"/>
  <c r="C25" i="8"/>
  <c r="C24" i="8"/>
  <c r="C23" i="8"/>
  <c r="C22" i="8"/>
  <c r="C18" i="8"/>
  <c r="H32" i="19"/>
  <c r="F32" i="19"/>
  <c r="H27" i="19"/>
  <c r="F27" i="19"/>
  <c r="H23" i="19"/>
  <c r="F23" i="19"/>
  <c r="H22" i="19"/>
  <c r="H13" i="19"/>
  <c r="F13" i="19"/>
  <c r="H7" i="19"/>
  <c r="G42" i="18"/>
  <c r="G35" i="18"/>
  <c r="F35" i="18"/>
  <c r="G30" i="18"/>
  <c r="F30" i="18"/>
  <c r="G23" i="18"/>
  <c r="F23" i="18"/>
  <c r="G21" i="18"/>
  <c r="G14" i="18"/>
  <c r="F14" i="18"/>
  <c r="W246" i="31"/>
  <c r="K179" i="31"/>
  <c r="J179" i="31"/>
  <c r="F179" i="31"/>
  <c r="E179" i="31"/>
</calcChain>
</file>

<file path=xl/sharedStrings.xml><?xml version="1.0" encoding="utf-8"?>
<sst xmlns="http://schemas.openxmlformats.org/spreadsheetml/2006/main" count="766" uniqueCount="586">
  <si>
    <t>Diferencia para control debe ser cero</t>
  </si>
  <si>
    <t xml:space="preserve">HOSPITAL DR. ROMAN BRACHE </t>
  </si>
  <si>
    <t>Balanza de comprobación</t>
  </si>
  <si>
    <t>Al 31 DE AGOSTO    del 2025</t>
  </si>
  <si>
    <t xml:space="preserve">                                        (Valores en RD$)                                                    4.1.2.3.01</t>
  </si>
  <si>
    <t>**</t>
  </si>
  <si>
    <t xml:space="preserve">Cuentas </t>
  </si>
  <si>
    <t>DB</t>
  </si>
  <si>
    <t>CR</t>
  </si>
  <si>
    <t>0001</t>
  </si>
  <si>
    <t>Efectivo y Banco</t>
  </si>
  <si>
    <t>0004</t>
  </si>
  <si>
    <t xml:space="preserve">Cuentas por cobrar </t>
  </si>
  <si>
    <t>0005</t>
  </si>
  <si>
    <t>Inventario</t>
  </si>
  <si>
    <t>0006</t>
  </si>
  <si>
    <t>Pagos anticipados</t>
  </si>
  <si>
    <t>0012</t>
  </si>
  <si>
    <t>Mobiliarios y equipos de oficina</t>
  </si>
  <si>
    <t>terreno</t>
  </si>
  <si>
    <t>PASIVOS</t>
  </si>
  <si>
    <t>0016</t>
  </si>
  <si>
    <t>Cuentas por pagar a corto plazo</t>
  </si>
  <si>
    <t>0019</t>
  </si>
  <si>
    <t>Retenciones y acumulaciones por pagar</t>
  </si>
  <si>
    <t xml:space="preserve">Beneficios a empleados a corto plazo </t>
  </si>
  <si>
    <t xml:space="preserve">Cuentas por pagar a largo plazo </t>
  </si>
  <si>
    <t>Capital</t>
  </si>
  <si>
    <t>0033</t>
  </si>
  <si>
    <t>Resultado acumulado</t>
  </si>
  <si>
    <t>0032</t>
  </si>
  <si>
    <t>Resultado del período</t>
  </si>
  <si>
    <t>Ajustes</t>
  </si>
  <si>
    <t>0037</t>
  </si>
  <si>
    <t>Ingresos</t>
  </si>
  <si>
    <t>0039</t>
  </si>
  <si>
    <t>211101</t>
  </si>
  <si>
    <t>Sueldos fijos</t>
  </si>
  <si>
    <t>211208</t>
  </si>
  <si>
    <t xml:space="preserve">empleados temporales </t>
  </si>
  <si>
    <t>211401</t>
  </si>
  <si>
    <t>Sueldo anual no. 13</t>
  </si>
  <si>
    <t>212206</t>
  </si>
  <si>
    <t xml:space="preserve">Incentivos por rendimientos individual </t>
  </si>
  <si>
    <t>SOBRESUELDOS</t>
  </si>
  <si>
    <t>Prestación laboral por desvinculación</t>
  </si>
  <si>
    <t>Compensaciones especiales</t>
  </si>
  <si>
    <t>0015</t>
  </si>
  <si>
    <t>Compensación por horas extraordinarias</t>
  </si>
  <si>
    <t>212205</t>
  </si>
  <si>
    <t>Compensación por servicio de seguridad</t>
  </si>
  <si>
    <t>Compensaciones por resultado</t>
  </si>
  <si>
    <t>212207</t>
  </si>
  <si>
    <t>Compensación por distancia</t>
  </si>
  <si>
    <t>Pago de horas extraordinarias, Horas extraordinarias fin de año (Reglamento 523-09)</t>
  </si>
  <si>
    <t>0017</t>
  </si>
  <si>
    <t>Bono por desempeño</t>
  </si>
  <si>
    <t>GRATIFICACIONES Y BONIFICACIONES</t>
  </si>
  <si>
    <t>0018</t>
  </si>
  <si>
    <t>Gratificaciones por aniversario de institución</t>
  </si>
  <si>
    <t>CONTRIBUCIONES A LA SEGURIDAD SOCIAL Y RIESGO LABORAL</t>
  </si>
  <si>
    <t>214101</t>
  </si>
  <si>
    <t>Bonificaciones</t>
  </si>
  <si>
    <t>215101</t>
  </si>
  <si>
    <t>Contribuciones al seguro de salud</t>
  </si>
  <si>
    <t>215201</t>
  </si>
  <si>
    <t xml:space="preserve">Contribuciones al seguro de pensiones </t>
  </si>
  <si>
    <t>215301</t>
  </si>
  <si>
    <t>Contribuciones al seguro de riesgo laboral</t>
  </si>
  <si>
    <t>SERVICIOS NO PERSONALES</t>
  </si>
  <si>
    <t>SERVICIOS BÁSICOS</t>
  </si>
  <si>
    <t>0044</t>
  </si>
  <si>
    <t>221201</t>
  </si>
  <si>
    <t>Servicios telefónico de larga distancia</t>
  </si>
  <si>
    <t>221301</t>
  </si>
  <si>
    <t>Teléfono local</t>
  </si>
  <si>
    <t>Telefax y correo</t>
  </si>
  <si>
    <t>221501</t>
  </si>
  <si>
    <t>Servicio de internet y televisión por cable</t>
  </si>
  <si>
    <t>221601</t>
  </si>
  <si>
    <t>Energía eléctrica</t>
  </si>
  <si>
    <t>221701</t>
  </si>
  <si>
    <t>Agua</t>
  </si>
  <si>
    <t>Organización de eventos y festividades</t>
  </si>
  <si>
    <t>PUBLICIDAD, IMPRESIÓN Y ENCUADERNACIÓN</t>
  </si>
  <si>
    <t>222101</t>
  </si>
  <si>
    <t>Publicidad y propaganda</t>
  </si>
  <si>
    <t>222201</t>
  </si>
  <si>
    <t>Impresión y encuadernación</t>
  </si>
  <si>
    <t xml:space="preserve"> </t>
  </si>
  <si>
    <t>223101</t>
  </si>
  <si>
    <t>Viáticos dentro del país</t>
  </si>
  <si>
    <t>Viáticos fuera del país</t>
  </si>
  <si>
    <t>TRANSPORTE Y ALMACENAJES</t>
  </si>
  <si>
    <t>224101</t>
  </si>
  <si>
    <t>Pasajes</t>
  </si>
  <si>
    <t>224401</t>
  </si>
  <si>
    <t>Peajes</t>
  </si>
  <si>
    <t>Almacenaje</t>
  </si>
  <si>
    <t>224201</t>
  </si>
  <si>
    <t>Fletes</t>
  </si>
  <si>
    <t>ALQUILERES Y RENTA</t>
  </si>
  <si>
    <t>Alquiler de equipo de oficina y muebles</t>
  </si>
  <si>
    <t>2.2.5.4.01</t>
  </si>
  <si>
    <t>Alquileres de equipos de transporte, tracción y elevación</t>
  </si>
  <si>
    <t>225101</t>
  </si>
  <si>
    <t>Alquilleres y rentas de edificios y locales</t>
  </si>
  <si>
    <t>225301</t>
  </si>
  <si>
    <t>Alquiler de equipo educacional</t>
  </si>
  <si>
    <t>Alquiler de equipo para computación</t>
  </si>
  <si>
    <t>225801</t>
  </si>
  <si>
    <t>Otros alquileres</t>
  </si>
  <si>
    <t>SEGUROS</t>
  </si>
  <si>
    <t>Seguro de bienes muebles</t>
  </si>
  <si>
    <t>2.2.6.3.01</t>
  </si>
  <si>
    <t>Seguro de personas</t>
  </si>
  <si>
    <t>CONSERV., REPS. MENORES E INSTALACIONES TEMP.</t>
  </si>
  <si>
    <t>226201</t>
  </si>
  <si>
    <t>Seguros de bienes</t>
  </si>
  <si>
    <t>227101</t>
  </si>
  <si>
    <t>Obras menores en edificaciones</t>
  </si>
  <si>
    <t>227202</t>
  </si>
  <si>
    <t xml:space="preserve">Mant y rep equipos </t>
  </si>
  <si>
    <t>227203</t>
  </si>
  <si>
    <t>Mant y rep equipo transporte</t>
  </si>
  <si>
    <t>227205</t>
  </si>
  <si>
    <t>Mant y reparac eq oficina y muebles</t>
  </si>
  <si>
    <t>227204</t>
  </si>
  <si>
    <t>Mantenim y reparación eq sanitarios y laboratorios</t>
  </si>
  <si>
    <t>Mantenimiento y reparación de obras civiles en instalaciones varias</t>
  </si>
  <si>
    <t>2.2.7.1.07</t>
  </si>
  <si>
    <t>Servicios de pintura y derivados con fin de higiene y embellecimiento</t>
  </si>
  <si>
    <t>Reparaciones de obras menores</t>
  </si>
  <si>
    <t>Mant. y rep. De equipo de oficina y muebles</t>
  </si>
  <si>
    <t>2.2.7.1.0.6</t>
  </si>
  <si>
    <t>Instalaciones eléctricas</t>
  </si>
  <si>
    <t>2.2.7.2.04</t>
  </si>
  <si>
    <t>Mantenimiento y reparación de equipos sanitarios y de laboratorio</t>
  </si>
  <si>
    <t>227206</t>
  </si>
  <si>
    <t>Mant. y rep. equipo transporte, tracción y elevación</t>
  </si>
  <si>
    <t>Mantenimiento y reparación de muebles y equipos de oficina</t>
  </si>
  <si>
    <t>Mantenimiento y reparación de equipo para computación</t>
  </si>
  <si>
    <t>Equipo de telecomunicaciones y señalamiento</t>
  </si>
  <si>
    <t xml:space="preserve">OTROS SERVICIOS NO PERSONALES </t>
  </si>
  <si>
    <t>228201</t>
  </si>
  <si>
    <t>Comisiones y gastos bancarios</t>
  </si>
  <si>
    <t>2.2.8.3.01</t>
  </si>
  <si>
    <t xml:space="preserve">Servicios sanitarios médicos y veterinarios </t>
  </si>
  <si>
    <t>228501</t>
  </si>
  <si>
    <t>Fumigación</t>
  </si>
  <si>
    <t>Activos prepagados</t>
  </si>
  <si>
    <t>Insecticidas, Fumigantes y Otros</t>
  </si>
  <si>
    <t>228503</t>
  </si>
  <si>
    <t>Limpieza e higiene</t>
  </si>
  <si>
    <t>Eventos generales</t>
  </si>
  <si>
    <t>228702</t>
  </si>
  <si>
    <t>Servicios jurídicos</t>
  </si>
  <si>
    <t>Gastos judiciales</t>
  </si>
  <si>
    <t>Servicios de capacitación</t>
  </si>
  <si>
    <t>228706</t>
  </si>
  <si>
    <t>Otros servicios técnicos profesionales</t>
  </si>
  <si>
    <t>228801</t>
  </si>
  <si>
    <t>Impuestos </t>
  </si>
  <si>
    <t>Recolección de residuos sólidos</t>
  </si>
  <si>
    <t>228705</t>
  </si>
  <si>
    <t>Servicios de informática y sistemas computarizados</t>
  </si>
  <si>
    <t>MATERIALES Y SUMINISTROS</t>
  </si>
  <si>
    <t>ALIMENTOS Y PRODUCTOS AGROFORESTALES</t>
  </si>
  <si>
    <t>Servicios alimentacion</t>
  </si>
  <si>
    <t>0041</t>
  </si>
  <si>
    <t>2.3.1.3.03</t>
  </si>
  <si>
    <t>Productos forestales</t>
  </si>
  <si>
    <t>TEXTILES Y VESTUARIOS</t>
  </si>
  <si>
    <t>2.3.2.1.01</t>
  </si>
  <si>
    <t>Hilados y telas</t>
  </si>
  <si>
    <t>Alimentos y bebidas para personas</t>
  </si>
  <si>
    <t>Prod de madera y corcho</t>
  </si>
  <si>
    <t>Acabados textiles</t>
  </si>
  <si>
    <t>Prendas de vestir</t>
  </si>
  <si>
    <t>PRODUCTOS DE PAPEL, CARTÓN E IMPRESO</t>
  </si>
  <si>
    <t>Papel de escritorio</t>
  </si>
  <si>
    <t>Productos de papel y cartón</t>
  </si>
  <si>
    <t>Productos de artes gráficas</t>
  </si>
  <si>
    <t>Productos medicinales para uso humano</t>
  </si>
  <si>
    <t>PRODUCTOS DE CUERO, CAUCHO Y PLÁSTICOS</t>
  </si>
  <si>
    <t>Artículos de cuero</t>
  </si>
  <si>
    <t>Libros, revistas y periódicos</t>
  </si>
  <si>
    <t>Llantas y neumáticos</t>
  </si>
  <si>
    <t>Artículos de caucho</t>
  </si>
  <si>
    <t>2.3.5.5.01</t>
  </si>
  <si>
    <t>Artículos de plástico</t>
  </si>
  <si>
    <t>PRODUCTOS DE MINERALES, METÁLICOS Y NO METÁLICOS</t>
  </si>
  <si>
    <t>Metales y piedras preciosas</t>
  </si>
  <si>
    <t>2.3.6.1.01</t>
  </si>
  <si>
    <t>Productos de cemento</t>
  </si>
  <si>
    <t>2.3.6.2.0.3</t>
  </si>
  <si>
    <t>Productos de porcelana</t>
  </si>
  <si>
    <t>2.3.6.1.04</t>
  </si>
  <si>
    <t>Productos de yeso</t>
  </si>
  <si>
    <t>2.3.6.2.01</t>
  </si>
  <si>
    <t>Productos de vidrio</t>
  </si>
  <si>
    <t>2.3.6.3.01</t>
  </si>
  <si>
    <t>Productos ferrosos</t>
  </si>
  <si>
    <t>2.3.6.3.02</t>
  </si>
  <si>
    <t>Productos no ferrosos</t>
  </si>
  <si>
    <t>Productos de caucho</t>
  </si>
  <si>
    <t>Articulos de plastico</t>
  </si>
  <si>
    <t>Productos minerales, metalicos</t>
  </si>
  <si>
    <t>Herramientas menores</t>
  </si>
  <si>
    <t>Productos de hojalata</t>
  </si>
  <si>
    <t>2.3.6.3.06</t>
  </si>
  <si>
    <t>Accesorios de metal</t>
  </si>
  <si>
    <t>2.3.6.4.0.4</t>
  </si>
  <si>
    <t>Piedra, arcilla y arena</t>
  </si>
  <si>
    <t>COMBUSTIBLES, LUBRICANTES, PRODUCTOS QUÍMICOS Y CONEXOS</t>
  </si>
  <si>
    <t>Gas GLP</t>
  </si>
  <si>
    <t>Combustibles y lubricantes</t>
  </si>
  <si>
    <t>Pinturas, lacas y barnices</t>
  </si>
  <si>
    <t>Aceites y grasas</t>
  </si>
  <si>
    <t>Lubricantes</t>
  </si>
  <si>
    <t>Productos químicos de lab y de uso personal</t>
  </si>
  <si>
    <t>Insecticidas, fumigantes y otros</t>
  </si>
  <si>
    <t>Pinturas, lacas, barnices, diluyentes y absorbentes para pinturas</t>
  </si>
  <si>
    <t>PRODUCTOS Y ÚTILES VARIOS</t>
  </si>
  <si>
    <t>Material para limpieza</t>
  </si>
  <si>
    <t>Útiles de escritorio, oficina e informática </t>
  </si>
  <si>
    <t>Útiles menores médico quirurgicos</t>
  </si>
  <si>
    <t>Utiles de cocina y comedor</t>
  </si>
  <si>
    <t>Utiles menores méd quirurgicos y de laboratorio</t>
  </si>
  <si>
    <t>Productos eléctricos y afines</t>
  </si>
  <si>
    <t>Otros repuestos y accesorios menores</t>
  </si>
  <si>
    <t>Productos y Utiles Varios  n.i.p</t>
  </si>
  <si>
    <t>Bonos para útiles diversos</t>
  </si>
  <si>
    <t>Minerales</t>
  </si>
  <si>
    <t>Útiles de cocina y comedor</t>
  </si>
  <si>
    <t>Otros</t>
  </si>
  <si>
    <t>TRANSFERENCIAS CORRIENTES</t>
  </si>
  <si>
    <t>0040</t>
  </si>
  <si>
    <t>Ayudas y donaciones ocacionales a hogares y personas</t>
  </si>
  <si>
    <t>Becas nacionales</t>
  </si>
  <si>
    <t>Becas extranjeras</t>
  </si>
  <si>
    <t>Equipo medico y de laboratori</t>
  </si>
  <si>
    <t>Instrumental medico y de laboratorio</t>
  </si>
  <si>
    <t>Transf P/Disminucion Deuda Publica y Otras</t>
  </si>
  <si>
    <t>0042</t>
  </si>
  <si>
    <t>Transferencias corrientes a asoc sin fines de lucro</t>
  </si>
  <si>
    <t xml:space="preserve">Transferencias corrientes </t>
  </si>
  <si>
    <t>Anticipos Financieros</t>
  </si>
  <si>
    <t>Gasto de depreciación</t>
  </si>
  <si>
    <t>Gasto de amortización</t>
  </si>
  <si>
    <t>Pérdida por retiro</t>
  </si>
  <si>
    <t>Otros Gastos</t>
  </si>
  <si>
    <t>Balance</t>
  </si>
  <si>
    <t xml:space="preserve">HOSPITAL   DR. ROMAN BRACHE </t>
  </si>
  <si>
    <t xml:space="preserve">Estados Financieros </t>
  </si>
  <si>
    <t>Al  31 AGOSTO     DEL  2025</t>
  </si>
  <si>
    <t>Valores en RD$</t>
  </si>
  <si>
    <t>Mapeo</t>
  </si>
  <si>
    <t>Activos</t>
  </si>
  <si>
    <t>Activos corrientes</t>
  </si>
  <si>
    <t>Efectivo y equivalentes de efectivo (Nota 1)</t>
  </si>
  <si>
    <t>Cuenta por cobrar  (Notas 2)</t>
  </si>
  <si>
    <t>Inventarios (Nota 3)</t>
  </si>
  <si>
    <t>Pagos anticipados (Nota 4)</t>
  </si>
  <si>
    <t>Total activos corrientes</t>
  </si>
  <si>
    <t>Activos no corrientes</t>
  </si>
  <si>
    <t>0008</t>
  </si>
  <si>
    <t>Cuentas por cobrar a largo plazo (Nota 5)</t>
  </si>
  <si>
    <t>Mobiliarios y equipos neto (Nota 6)</t>
  </si>
  <si>
    <t>Equipo de Transporte (Nota 7)</t>
  </si>
  <si>
    <t>Terrenos (Nota 8)</t>
  </si>
  <si>
    <t>Total activos no corrientes</t>
  </si>
  <si>
    <t>Total activos</t>
  </si>
  <si>
    <t>Pasivos</t>
  </si>
  <si>
    <t>Pasivos corrientes</t>
  </si>
  <si>
    <t>Cuentas por pagar suplidores  (Nota 9 )</t>
  </si>
  <si>
    <t>0021</t>
  </si>
  <si>
    <t>Beneficios acomulados por pagar a empleados  (Nota 10)</t>
  </si>
  <si>
    <t>Total pasivos corrientes</t>
  </si>
  <si>
    <t>Pasivos no corrientes</t>
  </si>
  <si>
    <t>0024</t>
  </si>
  <si>
    <t>Cuentas por pagar a largo plazo ()</t>
  </si>
  <si>
    <t>Total pasivos no corrientes</t>
  </si>
  <si>
    <t xml:space="preserve">Total pasivos </t>
  </si>
  <si>
    <t>Activos Netos/Patrimonio (Nota 13)</t>
  </si>
  <si>
    <t>0030</t>
  </si>
  <si>
    <t>Patrimonio</t>
  </si>
  <si>
    <t>Resultados positivos (ahorro) / negativo (desahorro)</t>
  </si>
  <si>
    <t>Total activos netos/patrimonio</t>
  </si>
  <si>
    <t>Total pasivos y activos netos/patrimonio</t>
  </si>
  <si>
    <t xml:space="preserve">  </t>
  </si>
  <si>
    <t xml:space="preserve">                                                     Licda. Margarita Taveras</t>
  </si>
  <si>
    <t xml:space="preserve">                                                         Enc. Contabilidad</t>
  </si>
  <si>
    <t xml:space="preserve">FORMATO ESTADOS FINANCIEROS </t>
  </si>
  <si>
    <t>ESTADOS FINANCIEROS</t>
  </si>
  <si>
    <r>
      <rPr>
        <b/>
        <sz val="11"/>
        <color theme="1"/>
        <rFont val="Calibri"/>
        <charset val="134"/>
        <scheme val="minor"/>
      </rPr>
      <t>INFORMES O ESTADOS CONTABLES:</t>
    </r>
    <r>
      <rPr>
        <sz val="11"/>
        <color theme="1"/>
        <rFont val="Calibri"/>
        <charset val="134"/>
        <scheme val="minor"/>
      </rPr>
      <t xml:space="preserve"> Son el reflejo de la contabilidad de una empresa y muestran la estructura económica de la misma. En los Estados Financieros se plasman las actividades económicas que se realizan en la empresa durante un determinado tiempo.</t>
    </r>
  </si>
  <si>
    <r>
      <rPr>
        <b/>
        <sz val="11"/>
        <color theme="1"/>
        <rFont val="Calibri"/>
        <charset val="134"/>
        <scheme val="minor"/>
      </rPr>
      <t>ESTAN COMPUESTOS POR</t>
    </r>
    <r>
      <rPr>
        <sz val="11"/>
        <color theme="1"/>
        <rFont val="Calibri"/>
        <charset val="134"/>
        <scheme val="minor"/>
      </rPr>
      <t>:</t>
    </r>
  </si>
  <si>
    <t>-Activos</t>
  </si>
  <si>
    <t>-Pasivos</t>
  </si>
  <si>
    <t>-Capital</t>
  </si>
  <si>
    <r>
      <rPr>
        <b/>
        <sz val="11"/>
        <color theme="1"/>
        <rFont val="Calibri"/>
        <charset val="134"/>
        <scheme val="minor"/>
      </rPr>
      <t>ACTIVOS</t>
    </r>
    <r>
      <rPr>
        <sz val="11"/>
        <color theme="1"/>
        <rFont val="Calibri"/>
        <charset val="134"/>
        <scheme val="minor"/>
      </rPr>
      <t xml:space="preserve">: Son todos las propiedades que posee una empresa.                                                                       </t>
    </r>
  </si>
  <si>
    <r>
      <rPr>
        <b/>
        <sz val="11"/>
        <color theme="1"/>
        <rFont val="Calibri"/>
        <charset val="134"/>
        <scheme val="minor"/>
      </rPr>
      <t>PASIVOS:</t>
    </r>
    <r>
      <rPr>
        <sz val="11"/>
        <color theme="1"/>
        <rFont val="Calibri"/>
        <charset val="134"/>
        <scheme val="minor"/>
      </rPr>
      <t xml:space="preserve"> Deudas y compromisos que posee la empresa.                                                                               </t>
    </r>
  </si>
  <si>
    <r>
      <rPr>
        <b/>
        <sz val="11"/>
        <color theme="1"/>
        <rFont val="Calibri"/>
        <charset val="134"/>
        <scheme val="minor"/>
      </rPr>
      <t>CAPITAL O PATRIMONIO:</t>
    </r>
    <r>
      <rPr>
        <sz val="11"/>
        <color theme="1"/>
        <rFont val="Calibri"/>
        <charset val="134"/>
        <scheme val="minor"/>
      </rPr>
      <t xml:space="preserve"> Aportaciones realizadas y beneficios que ha generado la empresa.</t>
    </r>
  </si>
  <si>
    <t xml:space="preserve">HOSPITAL  DR. ROMAN BRACHE </t>
  </si>
  <si>
    <t>Estado de Rendimiento Financiero</t>
  </si>
  <si>
    <t>Del ejercicio terminado al 31 AGOSTO        del 2025</t>
  </si>
  <si>
    <t>(Valores en RD$)</t>
  </si>
  <si>
    <t>Ingresos (Nota 17)</t>
  </si>
  <si>
    <t>0035</t>
  </si>
  <si>
    <t xml:space="preserve">Impuestos </t>
  </si>
  <si>
    <t>0036</t>
  </si>
  <si>
    <t>Ingresos por transacciones con contraprestación</t>
  </si>
  <si>
    <t>Transferencias</t>
  </si>
  <si>
    <t>0038</t>
  </si>
  <si>
    <t>Recargos, multas y otros ingresos</t>
  </si>
  <si>
    <t>Total ingresos</t>
  </si>
  <si>
    <t>Gastos (Notas 18, 19, 20, 21 y 22)</t>
  </si>
  <si>
    <t>Sueldos, salarios y beneficios a empleados</t>
  </si>
  <si>
    <t>Subvenciones y otros pagos por transferencias</t>
  </si>
  <si>
    <t>Suministros y materiales para consumo</t>
  </si>
  <si>
    <t>Gasto de depreciación y amortización</t>
  </si>
  <si>
    <t>0043</t>
  </si>
  <si>
    <t>Deterioro del valor de propiedad, planta y equipo</t>
  </si>
  <si>
    <t>Otros gastos</t>
  </si>
  <si>
    <t>0045</t>
  </si>
  <si>
    <t>Gastos financieros</t>
  </si>
  <si>
    <t>Total gastos</t>
  </si>
  <si>
    <t>Atribuible a:</t>
  </si>
  <si>
    <t>0048</t>
  </si>
  <si>
    <t>Propietarios de la entidad controladora</t>
  </si>
  <si>
    <t>0049</t>
  </si>
  <si>
    <t xml:space="preserve">Intereses minoritarios </t>
  </si>
  <si>
    <t>ESTADO DE RESULTADO</t>
  </si>
  <si>
    <t>Muestra si ha habido beneficios o pérdidas.</t>
  </si>
  <si>
    <t>SE DETERMINA DE LA SIGUIENTE MANERA</t>
  </si>
  <si>
    <t>Total de Ingresos</t>
  </si>
  <si>
    <t>menos</t>
  </si>
  <si>
    <t>total de Gastos</t>
  </si>
  <si>
    <t>igual</t>
  </si>
  <si>
    <t xml:space="preserve">Nota No. 1: Efectivo Caja y Bancos </t>
  </si>
  <si>
    <t>Del ejercicio terminado al 31 DE AGOSTO       del 2025</t>
  </si>
  <si>
    <t># Cta.</t>
  </si>
  <si>
    <t>Nombre de cuenta</t>
  </si>
  <si>
    <t>Monto</t>
  </si>
  <si>
    <t>Caja Chica</t>
  </si>
  <si>
    <t>Cta Seguridad Social</t>
  </si>
  <si>
    <t xml:space="preserve">Cta  Venta de servicio </t>
  </si>
  <si>
    <t>Cta Operativa</t>
  </si>
  <si>
    <t xml:space="preserve">Cta Anticipo financiero </t>
  </si>
  <si>
    <t>Total balance cuentas  bancarias del Reservas</t>
  </si>
  <si>
    <t>Tesoreria Nacional</t>
  </si>
  <si>
    <t>Total efectivo y equivalentes de efectivo</t>
  </si>
  <si>
    <r>
      <rPr>
        <b/>
        <sz val="14"/>
        <color theme="1"/>
        <rFont val="Calibri"/>
        <charset val="134"/>
        <scheme val="minor"/>
      </rPr>
      <t>EFECTIVO:</t>
    </r>
    <r>
      <rPr>
        <sz val="14"/>
        <color theme="1"/>
        <rFont val="Calibri"/>
        <charset val="134"/>
        <scheme val="minor"/>
      </rPr>
      <t xml:space="preserve"> Es un elemento de balance y forma parte del activo (circulante o corriente).</t>
    </r>
  </si>
  <si>
    <t>Nota No. 2: Cuentas Por Cobrar</t>
  </si>
  <si>
    <t>DEL EJERCICIO TERMINADO AL 31 DE AGOSTO    2025</t>
  </si>
  <si>
    <t>Detalle</t>
  </si>
  <si>
    <t>Cuentas Por Cobrar  Colaboradores</t>
  </si>
  <si>
    <t>Otras  Cuentas Por Cobrar (Retencion IR-3)</t>
  </si>
  <si>
    <t xml:space="preserve">Cuentas por Cobrar </t>
  </si>
  <si>
    <t xml:space="preserve">Cuentas por Cobrar Ventas de Servicios </t>
  </si>
  <si>
    <t xml:space="preserve">Cuentas por Cobrar Senasa </t>
  </si>
  <si>
    <t>Anticipos financieros</t>
  </si>
  <si>
    <t>Total Cuentas Por Cobrar</t>
  </si>
  <si>
    <r>
      <rPr>
        <b/>
        <sz val="14"/>
        <color theme="1"/>
        <rFont val="Calibri"/>
        <charset val="134"/>
        <scheme val="minor"/>
      </rPr>
      <t>CUENTA POR COBRAR:</t>
    </r>
    <r>
      <rPr>
        <sz val="14"/>
        <color theme="1"/>
        <rFont val="Calibri"/>
        <charset val="134"/>
        <scheme val="minor"/>
      </rPr>
      <t xml:space="preserve"> Son derechos de cobros que posee una entidad sobre tercero hasta una fecha determinada, forma parte de los activos más importante, ya que es el activo más liquido después del efectivo.</t>
    </r>
  </si>
  <si>
    <t>Nota No. 3:  Inventarios</t>
  </si>
  <si>
    <t xml:space="preserve">DEL EJERCICIO TERMINADO AL 31 DE AGOSTO      2025 </t>
  </si>
  <si>
    <t>Descripción</t>
  </si>
  <si>
    <t>Inventario Medicamentos</t>
  </si>
  <si>
    <t>Inventario Insumos laboratorios</t>
  </si>
  <si>
    <t>Inventario Insumos odontologicos</t>
  </si>
  <si>
    <t>Equipos medicos</t>
  </si>
  <si>
    <t>Equipos odontologicos</t>
  </si>
  <si>
    <t>Equipos informaticos</t>
  </si>
  <si>
    <t>Material gastable de oficina, impresos, toner</t>
  </si>
  <si>
    <t>Ferreteria/Refrigeracion</t>
  </si>
  <si>
    <t>Hogar/Higiene</t>
  </si>
  <si>
    <t>Componentes vehiculos</t>
  </si>
  <si>
    <t>Textiles</t>
  </si>
  <si>
    <t>Total Inventario</t>
  </si>
  <si>
    <r>
      <rPr>
        <b/>
        <sz val="11"/>
        <color theme="1"/>
        <rFont val="Calibri"/>
        <charset val="134"/>
        <scheme val="minor"/>
      </rPr>
      <t>INVENTARIOS:</t>
    </r>
    <r>
      <rPr>
        <sz val="11"/>
        <color theme="1"/>
        <rFont val="Calibri"/>
        <charset val="134"/>
        <scheme val="minor"/>
      </rPr>
      <t xml:space="preserve"> Es el conjunto de bienes en existencia destinado a realizar una operación, debe aparecer contablemente en los activos (como activos circulantes o corrientes).</t>
    </r>
  </si>
  <si>
    <t xml:space="preserve">HOSPITAL  DR. ROMAN BAUTISTA BRACHE </t>
  </si>
  <si>
    <t>Nota No. 5: Mobiliarios y Equipos Transporte</t>
  </si>
  <si>
    <t>AL 31 AGOSTO   2025</t>
  </si>
  <si>
    <t>Mobiliarios y Equipos de Oficinas</t>
  </si>
  <si>
    <t>Costos:</t>
  </si>
  <si>
    <t>Saldos al inicio</t>
  </si>
  <si>
    <t>Adiciones</t>
  </si>
  <si>
    <t>Retiros</t>
  </si>
  <si>
    <t>Saldo al final</t>
  </si>
  <si>
    <t>Equipos de Transporte y Otros</t>
  </si>
  <si>
    <t>HDRBB</t>
  </si>
  <si>
    <t>Depreciación acumulada:</t>
  </si>
  <si>
    <t>Sede Central</t>
  </si>
  <si>
    <t>SNS</t>
  </si>
  <si>
    <t>Saldos al inicio Mob. Y Eq.</t>
  </si>
  <si>
    <t>Saldos al inicio de Equipo de Trans.</t>
  </si>
  <si>
    <t>Cargo del período Mob. Y Eq.</t>
  </si>
  <si>
    <t>Cargo del período Equipo de Trans.</t>
  </si>
  <si>
    <t>Retiros Mob. Y Equipo</t>
  </si>
  <si>
    <t>Retiros Equipo de Trans.</t>
  </si>
  <si>
    <t>Mobiliarios y equipos, neto</t>
  </si>
  <si>
    <r>
      <rPr>
        <b/>
        <sz val="12"/>
        <color theme="1"/>
        <rFont val="Calibri"/>
        <charset val="134"/>
        <scheme val="minor"/>
      </rPr>
      <t>MOBILIARIOS Y EQUIPOS</t>
    </r>
    <r>
      <rPr>
        <sz val="12"/>
        <color theme="1"/>
        <rFont val="Calibri"/>
        <charset val="134"/>
        <scheme val="minor"/>
      </rPr>
      <t>: Son todos los muebles y enseres que posee una entidad para que el espacio de trabajo sea  funcional.</t>
    </r>
  </si>
  <si>
    <t xml:space="preserve">HOSPITAL DR. ROMAN RACHE </t>
  </si>
  <si>
    <t>Nota No. 9: Cuentas por Pagar a Corto Plazo</t>
  </si>
  <si>
    <t>DEL EJERCICIO TERMINADO AL 31 DE AGOSTO  2025</t>
  </si>
  <si>
    <t>Cuentas por Pagar Suplidores</t>
  </si>
  <si>
    <t>Cuentas por Pagar Alquileres</t>
  </si>
  <si>
    <t>Total Cuentas Por Pagar a Corto Plazo</t>
  </si>
  <si>
    <r>
      <rPr>
        <b/>
        <sz val="14"/>
        <color theme="1"/>
        <rFont val="Calibri"/>
        <charset val="134"/>
        <scheme val="minor"/>
      </rPr>
      <t>CUENTAS POR PAGAR:</t>
    </r>
    <r>
      <rPr>
        <sz val="14"/>
        <color theme="1"/>
        <rFont val="Calibri"/>
        <charset val="134"/>
        <scheme val="minor"/>
      </rPr>
      <t xml:space="preserve"> Son todas aquellas deudas que una entidad contrae con los diferentes proveedores, producto  de haber adquirido bienes y servicios.</t>
    </r>
  </si>
  <si>
    <t>SE DIVIDEN EN:</t>
  </si>
  <si>
    <r>
      <rPr>
        <b/>
        <sz val="14"/>
        <color theme="1"/>
        <rFont val="Calibri"/>
        <charset val="134"/>
        <scheme val="minor"/>
      </rPr>
      <t>CORTO PLAZO:</t>
    </r>
    <r>
      <rPr>
        <sz val="14"/>
        <color theme="1"/>
        <rFont val="Calibri"/>
        <charset val="134"/>
        <scheme val="minor"/>
      </rPr>
      <t xml:space="preserve"> Son aquellas deudas que deberán pagarse en un plazo de un año o menos.</t>
    </r>
  </si>
  <si>
    <r>
      <rPr>
        <b/>
        <sz val="14"/>
        <color theme="1"/>
        <rFont val="Calibri"/>
        <charset val="134"/>
        <scheme val="minor"/>
      </rPr>
      <t xml:space="preserve">LARGO PLAZO: </t>
    </r>
    <r>
      <rPr>
        <sz val="14"/>
        <color theme="1"/>
        <rFont val="Calibri"/>
        <charset val="134"/>
        <scheme val="minor"/>
      </rPr>
      <t>Es la que su plazo se realizara de manera posterior a un año.</t>
    </r>
  </si>
  <si>
    <t xml:space="preserve">HOSPITAL DR. ROMAN BAUTISTA BRACHE </t>
  </si>
  <si>
    <t>EJEMPLO</t>
  </si>
  <si>
    <t>Nota No. 4: Pagos anticipados</t>
  </si>
  <si>
    <t xml:space="preserve">DEL EJERCICIO TERMINADO AL 31 DE AGOSTO   2024 </t>
  </si>
  <si>
    <t>Seguros</t>
  </si>
  <si>
    <t>Pagos</t>
  </si>
  <si>
    <t>enero</t>
  </si>
  <si>
    <t>febrero</t>
  </si>
  <si>
    <t>marzo</t>
  </si>
  <si>
    <t>abril</t>
  </si>
  <si>
    <t>mayo</t>
  </si>
  <si>
    <t>Alquileres</t>
  </si>
  <si>
    <t>junio</t>
  </si>
  <si>
    <t>Seguros vehiculos</t>
  </si>
  <si>
    <t>julio</t>
  </si>
  <si>
    <t>agosto</t>
  </si>
  <si>
    <t>septbre</t>
  </si>
  <si>
    <t xml:space="preserve">octubre </t>
  </si>
  <si>
    <t xml:space="preserve">noviembre </t>
  </si>
  <si>
    <r>
      <rPr>
        <b/>
        <sz val="12"/>
        <color theme="1"/>
        <rFont val="Calibri"/>
        <charset val="134"/>
        <scheme val="minor"/>
      </rPr>
      <t>PAGOS ANTICIPADOS:</t>
    </r>
    <r>
      <rPr>
        <sz val="12"/>
        <color theme="1"/>
        <rFont val="Calibri"/>
        <charset val="134"/>
        <scheme val="minor"/>
      </rPr>
      <t xml:space="preserve"> Son aquellos pagos que se contabiliza en el ejercicio pero que realmente pertenecen a otro posterior.</t>
    </r>
  </si>
  <si>
    <t>diciembre</t>
  </si>
  <si>
    <t>Ejemplo:</t>
  </si>
  <si>
    <t>Pagos de seguros</t>
  </si>
  <si>
    <t>Pagos de alquileres por adelantado</t>
  </si>
  <si>
    <t>Fianzas</t>
  </si>
  <si>
    <t>Etc.</t>
  </si>
  <si>
    <t>Nota No.10:  Retenciones y Acumulaciones</t>
  </si>
  <si>
    <t>Retenciones anteriores</t>
  </si>
  <si>
    <t>Retencion ISR 5%</t>
  </si>
  <si>
    <t>Retenciones ISR 10%</t>
  </si>
  <si>
    <t>Retencion IR-3</t>
  </si>
  <si>
    <t xml:space="preserve">Retencion ITBIS </t>
  </si>
  <si>
    <t>Infotep</t>
  </si>
  <si>
    <t>Retencion Seguridad Social</t>
  </si>
  <si>
    <t>Retencion de Supervision de Obras</t>
  </si>
  <si>
    <t>Retencion ley 6-86 Pensiones</t>
  </si>
  <si>
    <t>Otras retenciones</t>
  </si>
  <si>
    <t xml:space="preserve">Total Retenciones y Acumulaciones </t>
  </si>
  <si>
    <t>RETENCIONES Y ACOMULACIONES:</t>
  </si>
  <si>
    <t>Son deducciones efectuadas por agente de retención a los pagos de salarios y otros ingresos en una entidad determinada por leyes, reglamentos y normas tributaria.</t>
  </si>
  <si>
    <t>ACOMULACIONES:</t>
  </si>
  <si>
    <t>Son todas aquellas obligaciones de la entidad que no se han pagado en la fecha establecida</t>
  </si>
  <si>
    <t>Nota No. 10: Beneficios a Empleados por Pagar a Corto Plazo</t>
  </si>
  <si>
    <t>DEL EJERCICIO TERMINADO AL 31 DE AGOSTO   2025</t>
  </si>
  <si>
    <t>Sueldos Por Pagar</t>
  </si>
  <si>
    <t xml:space="preserve">Viaticos Empleados </t>
  </si>
  <si>
    <t>Incentivos Senasa *</t>
  </si>
  <si>
    <t>Incentivos</t>
  </si>
  <si>
    <t>Total Beneficios a Empleados por Pagar a Corto Plazo</t>
  </si>
  <si>
    <t>BENEFICIOS A EMPLEADOS POR PAGAR A CORTO PLAZO:</t>
  </si>
  <si>
    <t>Son las diferentes indemnizaciones adquirida por los empleados y que deben ser liquidadas en el término de 12 meses.</t>
  </si>
  <si>
    <t>Sueldos</t>
  </si>
  <si>
    <t>Viáticos</t>
  </si>
  <si>
    <t>Servicio  Regional de Salud</t>
  </si>
  <si>
    <t>Nota No.12: Cuentas por Pagar Largo Plazo</t>
  </si>
  <si>
    <t xml:space="preserve">HOSPITAL DR. ROMAN AUTISTA BRACHE </t>
  </si>
  <si>
    <t>Cuentas por Pagar Alquileres Largo Plazo</t>
  </si>
  <si>
    <t>Total Cuentas Por Pagar a Largo Plazo</t>
  </si>
  <si>
    <r>
      <rPr>
        <b/>
        <sz val="18"/>
        <color theme="1"/>
        <rFont val="Calibri"/>
        <charset val="134"/>
        <scheme val="minor"/>
      </rPr>
      <t xml:space="preserve">LARGO PLAZO: </t>
    </r>
    <r>
      <rPr>
        <sz val="18"/>
        <color theme="1"/>
        <rFont val="Calibri"/>
        <charset val="134"/>
        <scheme val="minor"/>
      </rPr>
      <t>son aquellas deudas que su pago  se realizara de manera posterior a un año.</t>
    </r>
  </si>
  <si>
    <t xml:space="preserve">Nota No.13: Patrimonio </t>
  </si>
  <si>
    <t xml:space="preserve">Capital                                                                      </t>
  </si>
  <si>
    <t>Resultados positivos (ahorro)/negativo (desahorro)</t>
  </si>
  <si>
    <t>Total Patrimonio Neto</t>
  </si>
  <si>
    <t>PATRIMONIO</t>
  </si>
  <si>
    <t>Es el conjunto de bienes y derechos, cargas y obligaciones que pertenecen a una persona física o jurídica.</t>
  </si>
  <si>
    <t>Nota No.17: Ingresos</t>
  </si>
  <si>
    <t>Ingresos con Contraprestacion de Servicios</t>
  </si>
  <si>
    <t>Venta de Servicios</t>
  </si>
  <si>
    <t>Sub-Total</t>
  </si>
  <si>
    <t>Ingresos sin  Contraprestacion de Servicios</t>
  </si>
  <si>
    <t>Otros Ingresos</t>
  </si>
  <si>
    <t>Operaciones XXX</t>
  </si>
  <si>
    <t xml:space="preserve">SENASA </t>
  </si>
  <si>
    <t xml:space="preserve">Fondo Operativo </t>
  </si>
  <si>
    <t xml:space="preserve">ANTICIPO FINANCIERO </t>
  </si>
  <si>
    <t>XXXX</t>
  </si>
  <si>
    <t>XXX</t>
  </si>
  <si>
    <t>Ayudas y Donaciones</t>
  </si>
  <si>
    <t>Sub- Cuenta Disponibilidad Direccion Central Servicio Nacional de Salud</t>
  </si>
  <si>
    <t>Total</t>
  </si>
  <si>
    <t>INGRESOS</t>
  </si>
  <si>
    <t>Son cantidades monetarias que recibe una empresa por la venta de bienes o servicios.</t>
  </si>
  <si>
    <t>Pueden ser:</t>
  </si>
  <si>
    <t>Fijos y variables.</t>
  </si>
  <si>
    <t>Servicio Nacional de Salud</t>
  </si>
  <si>
    <t>Notas No.18 Gastos Generales</t>
  </si>
  <si>
    <t>DEL EJERCICIO TERMINADO AL 31 DE AGOSTO    DEL 2025</t>
  </si>
  <si>
    <t>DETALLES</t>
  </si>
  <si>
    <t>MONTO</t>
  </si>
  <si>
    <t>Gastos de Consumo</t>
  </si>
  <si>
    <t>Remuneraciones</t>
  </si>
  <si>
    <t>Sueldos personal fijo</t>
  </si>
  <si>
    <t>SUELDO NO. 13</t>
  </si>
  <si>
    <t>Incentivo por rendimiento individual</t>
  </si>
  <si>
    <t>Compensacion servicios seguridad</t>
  </si>
  <si>
    <t>Compensaciones Directas al Personal</t>
  </si>
  <si>
    <t>Compensacion por resultados</t>
  </si>
  <si>
    <t>TELEFONO LOCAL</t>
  </si>
  <si>
    <t>FLETE</t>
  </si>
  <si>
    <t>Dietas y Gastos de Representacion</t>
  </si>
  <si>
    <t>Prestaciones y Bonificaciones</t>
  </si>
  <si>
    <t>Contribuciones al Seguro de salud</t>
  </si>
  <si>
    <t>Contribuciones al seguro de pensiones</t>
  </si>
  <si>
    <t>Contribuciones al seguro de Riesgo Laboral</t>
  </si>
  <si>
    <t>Otros Servicios Personales</t>
  </si>
  <si>
    <t>Bienes y Servicios</t>
  </si>
  <si>
    <t>Servicios no Personales</t>
  </si>
  <si>
    <t>SERVICIO JURIDICO</t>
  </si>
  <si>
    <t xml:space="preserve">LIMPIEZA Y HIGIENE </t>
  </si>
  <si>
    <t>Publicidad, Proganda</t>
  </si>
  <si>
    <t>Viaticos Dentro y Fuera del Pais</t>
  </si>
  <si>
    <t>Transporte y Almacenaje</t>
  </si>
  <si>
    <t>Alquileres de trasnporte</t>
  </si>
  <si>
    <t>agua</t>
  </si>
  <si>
    <t>Conservacion, Reparac Menores y Construcciones Temporales</t>
  </si>
  <si>
    <t>Mant y rep de equipo sanitarios y de laboratorio</t>
  </si>
  <si>
    <t>Otros Servicios No Personales</t>
  </si>
  <si>
    <t>Serv tecnicos profesionales</t>
  </si>
  <si>
    <t xml:space="preserve">SERVICIOS DE PINTURA Y DERIVADOS CON FINES DE HIJIENE </t>
  </si>
  <si>
    <t>Gas glp</t>
  </si>
  <si>
    <t xml:space="preserve"> alimentacion</t>
  </si>
  <si>
    <t>Materiales y Suministros</t>
  </si>
  <si>
    <t>Alimentos y bebidas p/personas</t>
  </si>
  <si>
    <t>EQUIPO DE LABORATORIO</t>
  </si>
  <si>
    <t>PAPEL DE ESCRITORIO</t>
  </si>
  <si>
    <t>Productos de Papel, Carton e Impresos</t>
  </si>
  <si>
    <t>PLASTICO</t>
  </si>
  <si>
    <t>PRODUCTO DE PORCELANA</t>
  </si>
  <si>
    <t>UTILES DE COCINA</t>
  </si>
  <si>
    <t>Productos de Minerales Metalicos y no Metalicos</t>
  </si>
  <si>
    <t>Productos y electrico y afines</t>
  </si>
  <si>
    <t>Equipo medico y de laboratorio</t>
  </si>
  <si>
    <t>Instrumental medico y laboratorio</t>
  </si>
  <si>
    <t>Bienes muebles e inmuebles</t>
  </si>
  <si>
    <t>Direccion general de Contabilidad Gubernamental</t>
  </si>
  <si>
    <t>Plan de Cuentas General Para el Sector Publico</t>
  </si>
  <si>
    <t>Gastos por Cuentas Incobrables</t>
  </si>
  <si>
    <t>Perdidas en Rentas por Recaudar</t>
  </si>
  <si>
    <t>Perdidas en Cuentas Por Cobrar</t>
  </si>
  <si>
    <t>Gastos Financieros</t>
  </si>
  <si>
    <t>producto de artes grafica</t>
  </si>
  <si>
    <t>ACABADO TEXTILES</t>
  </si>
  <si>
    <t>Comisiones de la Deuda Interna</t>
  </si>
  <si>
    <t>Comisiones de la Deuda Externa</t>
  </si>
  <si>
    <t>Perdida en Operaciones Financieras</t>
  </si>
  <si>
    <t>Transferencias y Donaciones Corrientes</t>
  </si>
  <si>
    <t>PRODUCTO ELECTRICO</t>
  </si>
  <si>
    <t>Prestaciones de la Seguridad Social</t>
  </si>
  <si>
    <t>Transferencias al Sector Privado</t>
  </si>
  <si>
    <t>Transferencias al Sector Publico</t>
  </si>
  <si>
    <t>Transferencias al Sector Externo</t>
  </si>
  <si>
    <t xml:space="preserve">Alquiler de equipos de transporte, traccion y elevacion </t>
  </si>
  <si>
    <t xml:space="preserve">Mantenimiento y reparación de equipos laboratorio </t>
  </si>
  <si>
    <t>servicio de pintura y sus derivados con fines de higiene  y embe.</t>
  </si>
  <si>
    <t>PRODUCTO DE PAPEL Y CARTON</t>
  </si>
  <si>
    <t>IMPRESIONES Y ENCUADERNACION</t>
  </si>
  <si>
    <t>accesorio de metal</t>
  </si>
  <si>
    <t>Combustibles, Lubricantes.</t>
  </si>
  <si>
    <t>OTROS ACCESORIOS</t>
  </si>
  <si>
    <t>materiales de limpieza</t>
  </si>
  <si>
    <t xml:space="preserve">EQUIPOS MEDICO Y LABOARATORIO </t>
  </si>
  <si>
    <t>PRODUCTO MEDICINALES PARA USO HUMANO</t>
  </si>
  <si>
    <t>insecticidas, fumigacion y otros</t>
  </si>
  <si>
    <t xml:space="preserve">productos quimico de laboratorio y de uso personal </t>
  </si>
  <si>
    <t>pintura, lacas, barnices, diluyentes y absorbentes para pintura</t>
  </si>
  <si>
    <t>Utiles de escritorio, oficna e informatica</t>
  </si>
  <si>
    <t>Utiles menores medicos quirurgicos</t>
  </si>
  <si>
    <t xml:space="preserve">Otros gastos </t>
  </si>
  <si>
    <t>Mantenimiento y reparación de equipos sanitario y laboratorio</t>
  </si>
  <si>
    <t>Total Gastos Generales</t>
  </si>
  <si>
    <t>GASTOS</t>
  </si>
  <si>
    <t>Son todos los egresos o salida de dinero que hace una persona o empresa para acreditarse derecho sobre  bienes y servicios recibidos.</t>
  </si>
  <si>
    <r>
      <rPr>
        <b/>
        <sz val="18"/>
        <color theme="1"/>
        <rFont val="Calibri"/>
        <charset val="134"/>
        <scheme val="minor"/>
      </rPr>
      <t xml:space="preserve">El GASTO </t>
    </r>
    <r>
      <rPr>
        <sz val="18"/>
        <color theme="1"/>
        <rFont val="Calibri"/>
        <charset val="134"/>
        <scheme val="minor"/>
      </rPr>
      <t>es una partida que disminuye el beneficio de la empresa o que aumenta la deuda o pérdida.</t>
    </r>
  </si>
  <si>
    <t>Siempre implicara el desembolso de una empresa o persona física.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</si>
</sst>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8" formatCode="&quot;$&quot;#,##0.00_);[Red]\(&quot;$&quot;#,##0.00\)"/>
    <numFmt numFmtId="41" formatCode="_(* #,##0_);_(* \(#,##0\);_(* &quot;-&quot;_);_(@_)"/>
    <numFmt numFmtId="43" formatCode="_(* #,##0.00_);_(* \(#,##0.00\);_(* &quot;-&quot;??_);_(@_)"/>
    <numFmt numFmtId="165" formatCode="_-* #,##0.00\ _P_t_s_-;\-* #,##0.00\ _P_t_s_-;_-* &quot;-&quot;??\ _P_t_s_-;_-@_-"/>
    <numFmt numFmtId="166" formatCode="_(&quot;RD$&quot;* #,##0.00_);_(&quot;RD$&quot;* \(#,##0.00\);_(&quot;RD$&quot;* &quot;-&quot;??_);_(@_)"/>
    <numFmt numFmtId="167" formatCode="&quot;$&quot;#,##0.00"/>
    <numFmt numFmtId="168" formatCode="#,##0.00;[Red]#,##0.00"/>
    <numFmt numFmtId="169" formatCode="_(* #,##0.00_);_(* \(#,##0.00\);_(* &quot;-&quot;_);_(@_)"/>
    <numFmt numFmtId="170" formatCode="#,##0.0"/>
    <numFmt numFmtId="171" formatCode="#,##0;[Red]#,##0"/>
    <numFmt numFmtId="172" formatCode="#,##0.0000000"/>
  </numFmts>
  <fonts count="73">
    <font>
      <sz val="11"/>
      <color theme="1"/>
      <name val="Calibri"/>
      <charset val="134"/>
      <scheme val="minor"/>
    </font>
    <font>
      <b/>
      <sz val="18"/>
      <name val="Times New Roman"/>
      <charset val="134"/>
    </font>
    <font>
      <sz val="18"/>
      <color theme="1"/>
      <name val="Calibri"/>
      <charset val="134"/>
      <scheme val="minor"/>
    </font>
    <font>
      <sz val="18"/>
      <name val="Calibri"/>
      <charset val="134"/>
      <scheme val="minor"/>
    </font>
    <font>
      <sz val="18"/>
      <name val="Times New Roman"/>
      <charset val="134"/>
    </font>
    <font>
      <b/>
      <sz val="18"/>
      <name val="Calibri"/>
      <charset val="134"/>
      <scheme val="minor"/>
    </font>
    <font>
      <sz val="18"/>
      <name val="Calibri"/>
      <charset val="134"/>
    </font>
    <font>
      <b/>
      <sz val="18"/>
      <color theme="1"/>
      <name val="Calibri"/>
      <charset val="134"/>
      <scheme val="minor"/>
    </font>
    <font>
      <sz val="18"/>
      <color rgb="FFFF0000"/>
      <name val="Calibri"/>
      <charset val="134"/>
      <scheme val="minor"/>
    </font>
    <font>
      <b/>
      <sz val="14"/>
      <color theme="1"/>
      <name val="Times New Roman"/>
      <charset val="134"/>
    </font>
    <font>
      <sz val="12"/>
      <name val="Times New Roman"/>
      <charset val="134"/>
    </font>
    <font>
      <sz val="11"/>
      <name val="Times New Roman"/>
      <charset val="134"/>
    </font>
    <font>
      <b/>
      <sz val="12"/>
      <name val="Times New Roman"/>
      <charset val="134"/>
    </font>
    <font>
      <sz val="11"/>
      <name val="Calibri"/>
      <charset val="134"/>
      <scheme val="minor"/>
    </font>
    <font>
      <sz val="12"/>
      <name val="Calibri"/>
      <charset val="134"/>
      <scheme val="minor"/>
    </font>
    <font>
      <sz val="12"/>
      <color theme="1"/>
      <name val="Times New Roman"/>
      <charset val="134"/>
    </font>
    <font>
      <b/>
      <sz val="14"/>
      <name val="Times New Roman"/>
      <charset val="134"/>
    </font>
    <font>
      <b/>
      <sz val="11"/>
      <name val="Times New Roman"/>
      <charset val="134"/>
    </font>
    <font>
      <b/>
      <sz val="12"/>
      <color theme="1"/>
      <name val="Calibri"/>
      <charset val="134"/>
      <scheme val="minor"/>
    </font>
    <font>
      <sz val="12"/>
      <color theme="1"/>
      <name val="Calibri"/>
      <charset val="134"/>
      <scheme val="minor"/>
    </font>
    <font>
      <b/>
      <sz val="10"/>
      <name val="Times New Roman"/>
      <charset val="134"/>
    </font>
    <font>
      <b/>
      <sz val="12"/>
      <color theme="1"/>
      <name val="Times New Roman"/>
      <charset val="134"/>
    </font>
    <font>
      <b/>
      <u/>
      <sz val="11"/>
      <color theme="1"/>
      <name val="Times New Roman"/>
      <charset val="134"/>
    </font>
    <font>
      <b/>
      <sz val="11"/>
      <color theme="1"/>
      <name val="Calibri"/>
      <charset val="134"/>
      <scheme val="minor"/>
    </font>
    <font>
      <b/>
      <sz val="18"/>
      <color theme="1"/>
      <name val="Times New Roman"/>
      <charset val="134"/>
    </font>
    <font>
      <sz val="9"/>
      <color theme="1"/>
      <name val="Arial"/>
      <charset val="134"/>
    </font>
    <font>
      <sz val="9"/>
      <color theme="1"/>
      <name val="Calibri"/>
      <charset val="134"/>
      <scheme val="minor"/>
    </font>
    <font>
      <sz val="9"/>
      <name val="Arial"/>
      <charset val="134"/>
    </font>
    <font>
      <sz val="12"/>
      <color theme="4"/>
      <name val="Calibri"/>
      <charset val="134"/>
      <scheme val="minor"/>
    </font>
    <font>
      <b/>
      <sz val="14"/>
      <name val="Calibri"/>
      <charset val="134"/>
      <scheme val="minor"/>
    </font>
    <font>
      <sz val="14"/>
      <name val="Times New Roman"/>
      <charset val="134"/>
    </font>
    <font>
      <sz val="14"/>
      <name val="Calibri"/>
      <charset val="134"/>
      <scheme val="minor"/>
    </font>
    <font>
      <b/>
      <sz val="14"/>
      <color theme="1"/>
      <name val="Calibri"/>
      <charset val="134"/>
      <scheme val="minor"/>
    </font>
    <font>
      <sz val="14"/>
      <color theme="1"/>
      <name val="Calibri"/>
      <charset val="134"/>
      <scheme val="minor"/>
    </font>
    <font>
      <sz val="10"/>
      <name val="Times New Roman"/>
      <charset val="134"/>
    </font>
    <font>
      <sz val="10"/>
      <name val="Calibri"/>
      <charset val="134"/>
      <scheme val="minor"/>
    </font>
    <font>
      <sz val="11"/>
      <color theme="1"/>
      <name val="Times New Roman"/>
      <charset val="134"/>
    </font>
    <font>
      <sz val="10"/>
      <color theme="1"/>
      <name val="Calibri"/>
      <charset val="134"/>
      <scheme val="minor"/>
    </font>
    <font>
      <sz val="10"/>
      <color rgb="FF000000"/>
      <name val="Arial"/>
      <charset val="134"/>
    </font>
    <font>
      <sz val="14"/>
      <color theme="1"/>
      <name val="Times New Roman"/>
      <charset val="134"/>
    </font>
    <font>
      <sz val="10"/>
      <color rgb="FF000000"/>
      <name val="Calibri"/>
      <charset val="134"/>
    </font>
    <font>
      <sz val="9"/>
      <color theme="1" tint="0.249977111117893"/>
      <name val="Arial"/>
      <charset val="134"/>
    </font>
    <font>
      <sz val="14"/>
      <color theme="4"/>
      <name val="Calibri"/>
      <charset val="134"/>
      <scheme val="minor"/>
    </font>
    <font>
      <sz val="10"/>
      <name val="Arial"/>
      <charset val="134"/>
    </font>
    <font>
      <sz val="10"/>
      <color theme="1"/>
      <name val="Arial"/>
      <charset val="134"/>
    </font>
    <font>
      <sz val="8"/>
      <color theme="1"/>
      <name val="Arial"/>
      <charset val="134"/>
    </font>
    <font>
      <b/>
      <u/>
      <sz val="12"/>
      <color theme="1"/>
      <name val="Times New Roman"/>
      <charset val="134"/>
    </font>
    <font>
      <b/>
      <sz val="11"/>
      <color theme="1"/>
      <name val="Times New Roman"/>
      <charset val="134"/>
    </font>
    <font>
      <sz val="10"/>
      <color theme="1"/>
      <name val="Times New Roman"/>
      <charset val="134"/>
    </font>
    <font>
      <b/>
      <u/>
      <sz val="14"/>
      <name val="Times New Roman"/>
      <charset val="134"/>
    </font>
    <font>
      <b/>
      <u/>
      <sz val="14"/>
      <color theme="1"/>
      <name val="Times New Roman"/>
      <charset val="134"/>
    </font>
    <font>
      <b/>
      <sz val="11"/>
      <name val="Calibri"/>
      <charset val="134"/>
      <scheme val="minor"/>
    </font>
    <font>
      <b/>
      <u val="double"/>
      <sz val="12"/>
      <color theme="1"/>
      <name val="Times New Roman"/>
      <charset val="134"/>
    </font>
    <font>
      <b/>
      <sz val="12"/>
      <color theme="4" tint="-0.249977111117893"/>
      <name val="Times New Roman"/>
      <charset val="134"/>
    </font>
    <font>
      <b/>
      <sz val="11"/>
      <color theme="4" tint="-0.249977111117893"/>
      <name val="Times New Roman"/>
      <charset val="134"/>
    </font>
    <font>
      <sz val="11"/>
      <color theme="4"/>
      <name val="Times New Roman"/>
      <charset val="134"/>
    </font>
    <font>
      <b/>
      <sz val="11"/>
      <color theme="8"/>
      <name val="Times New Roman"/>
      <charset val="134"/>
    </font>
    <font>
      <sz val="11"/>
      <color theme="8"/>
      <name val="Times New Roman"/>
      <charset val="134"/>
    </font>
    <font>
      <sz val="9"/>
      <color theme="1"/>
      <name val="Times New Roman"/>
      <charset val="134"/>
    </font>
    <font>
      <sz val="9"/>
      <color theme="0"/>
      <name val="Times New Roman"/>
      <charset val="134"/>
    </font>
    <font>
      <b/>
      <sz val="9"/>
      <color theme="1"/>
      <name val="Times New Roman"/>
      <charset val="134"/>
    </font>
    <font>
      <b/>
      <sz val="8"/>
      <color theme="1"/>
      <name val="Times New Roman"/>
      <charset val="134"/>
    </font>
    <font>
      <sz val="8"/>
      <color theme="1"/>
      <name val="Times New Roman"/>
      <charset val="134"/>
    </font>
    <font>
      <sz val="11"/>
      <color theme="0"/>
      <name val="Times New Roman"/>
      <charset val="134"/>
    </font>
    <font>
      <b/>
      <sz val="12"/>
      <color theme="0"/>
      <name val="Times New Roman"/>
      <charset val="134"/>
    </font>
    <font>
      <b/>
      <sz val="10"/>
      <color theme="1"/>
      <name val="Times New Roman"/>
      <charset val="134"/>
    </font>
    <font>
      <sz val="12"/>
      <color rgb="FF000000"/>
      <name val="Times New Roman"/>
      <charset val="134"/>
    </font>
    <font>
      <sz val="8"/>
      <name val="Times New Roman"/>
      <charset val="134"/>
    </font>
    <font>
      <b/>
      <u val="singleAccounting"/>
      <sz val="12"/>
      <color theme="1"/>
      <name val="Times New Roman"/>
      <charset val="134"/>
    </font>
    <font>
      <sz val="9"/>
      <color theme="4"/>
      <name val="Times New Roman"/>
      <charset val="134"/>
    </font>
    <font>
      <sz val="8"/>
      <color indexed="8"/>
      <name val="Times New Roman"/>
      <charset val="134"/>
    </font>
    <font>
      <sz val="11"/>
      <color rgb="FF000000"/>
      <name val="Calibri"/>
      <charset val="134"/>
      <scheme val="minor"/>
    </font>
    <font>
      <sz val="11"/>
      <color theme="1"/>
      <name val="Calibri"/>
      <charset val="134"/>
      <scheme val="minor"/>
    </font>
  </fonts>
  <fills count="8">
    <fill>
      <patternFill patternType="none"/>
    </fill>
    <fill>
      <patternFill patternType="gray125"/>
    </fill>
    <fill>
      <patternFill patternType="solid">
        <fgColor theme="4" tint="0.39985351115451523"/>
        <bgColor indexed="64"/>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theme="4" tint="0.59999389629810485"/>
        <bgColor indexed="64"/>
      </patternFill>
    </fill>
    <fill>
      <patternFill patternType="solid">
        <fgColor rgb="FF0070C0"/>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double">
        <color auto="1"/>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auto="1"/>
      </right>
      <top/>
      <bottom style="thin">
        <color auto="1"/>
      </bottom>
      <diagonal/>
    </border>
    <border>
      <left/>
      <right/>
      <top/>
      <bottom style="double">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right/>
      <top style="thin">
        <color auto="1"/>
      </top>
      <bottom/>
      <diagonal/>
    </border>
    <border>
      <left style="thin">
        <color auto="1"/>
      </left>
      <right/>
      <top/>
      <bottom/>
      <diagonal/>
    </border>
    <border>
      <left/>
      <right/>
      <top style="thin">
        <color auto="1"/>
      </top>
      <bottom style="thin">
        <color auto="1"/>
      </bottom>
      <diagonal/>
    </border>
    <border>
      <left/>
      <right/>
      <top style="thin">
        <color indexed="23"/>
      </top>
      <bottom style="thin">
        <color indexed="23"/>
      </bottom>
      <diagonal/>
    </border>
  </borders>
  <cellStyleXfs count="12">
    <xf numFmtId="0" fontId="0" fillId="0" borderId="0"/>
    <xf numFmtId="43" fontId="72" fillId="0" borderId="0" applyFont="0" applyFill="0" applyBorder="0" applyAlignment="0" applyProtection="0"/>
    <xf numFmtId="43" fontId="43" fillId="0" borderId="0" applyFont="0" applyFill="0" applyBorder="0" applyAlignment="0" applyProtection="0"/>
    <xf numFmtId="165" fontId="43" fillId="0" borderId="0" applyFont="0" applyFill="0" applyBorder="0" applyAlignment="0" applyProtection="0"/>
    <xf numFmtId="43" fontId="43" fillId="0" borderId="0" applyFont="0" applyFill="0" applyBorder="0" applyAlignment="0" applyProtection="0"/>
    <xf numFmtId="165" fontId="43" fillId="0" borderId="0" applyFont="0" applyFill="0" applyBorder="0" applyAlignment="0" applyProtection="0"/>
    <xf numFmtId="43" fontId="43" fillId="0" borderId="0" applyFont="0" applyFill="0" applyBorder="0" applyAlignment="0" applyProtection="0"/>
    <xf numFmtId="166" fontId="43" fillId="0" borderId="0" applyFont="0" applyFill="0" applyBorder="0" applyAlignment="0" applyProtection="0"/>
    <xf numFmtId="0" fontId="71" fillId="0" borderId="0"/>
    <xf numFmtId="0" fontId="43" fillId="0" borderId="0"/>
    <xf numFmtId="0" fontId="72" fillId="0" borderId="0"/>
    <xf numFmtId="0" fontId="43" fillId="0" borderId="0"/>
  </cellStyleXfs>
  <cellXfs count="475">
    <xf numFmtId="0" fontId="0" fillId="0" borderId="0" xfId="0"/>
    <xf numFmtId="0" fontId="2" fillId="0" borderId="0" xfId="0" applyFont="1"/>
    <xf numFmtId="0" fontId="0" fillId="0" borderId="0" xfId="0" applyAlignment="1">
      <alignment horizontal="center"/>
    </xf>
    <xf numFmtId="0" fontId="1" fillId="2" borderId="1" xfId="0" applyFont="1" applyFill="1" applyBorder="1" applyAlignment="1">
      <alignment horizontal="center"/>
    </xf>
    <xf numFmtId="0" fontId="1" fillId="2" borderId="2" xfId="0" applyFont="1" applyFill="1" applyBorder="1" applyAlignment="1">
      <alignment horizontal="center"/>
    </xf>
    <xf numFmtId="0" fontId="2" fillId="3" borderId="0" xfId="0" applyFont="1" applyFill="1"/>
    <xf numFmtId="0" fontId="1" fillId="0" borderId="1" xfId="0" applyFont="1" applyFill="1" applyBorder="1" applyAlignment="1">
      <alignment horizontal="left" vertical="top"/>
    </xf>
    <xf numFmtId="4" fontId="1" fillId="0" borderId="1" xfId="0" applyNumberFormat="1" applyFont="1" applyBorder="1" applyAlignment="1">
      <alignment horizontal="center" vertical="center"/>
    </xf>
    <xf numFmtId="0" fontId="1" fillId="0" borderId="1" xfId="0" applyFont="1" applyFill="1" applyBorder="1" applyAlignment="1">
      <alignment horizontal="left"/>
    </xf>
    <xf numFmtId="4" fontId="3" fillId="0" borderId="1" xfId="0" applyNumberFormat="1" applyFont="1" applyBorder="1"/>
    <xf numFmtId="0" fontId="4" fillId="0" borderId="1" xfId="0" applyFont="1" applyFill="1" applyBorder="1" applyAlignment="1">
      <alignment horizontal="left" vertical="top"/>
    </xf>
    <xf numFmtId="4" fontId="3" fillId="0" borderId="1" xfId="0" applyNumberFormat="1" applyFont="1" applyBorder="1" applyAlignment="1">
      <alignment horizontal="center"/>
    </xf>
    <xf numFmtId="4" fontId="3" fillId="0" borderId="1" xfId="0" applyNumberFormat="1" applyFont="1" applyBorder="1" applyAlignment="1">
      <alignment horizontal="right"/>
    </xf>
    <xf numFmtId="4" fontId="5" fillId="0" borderId="3" xfId="0" applyNumberFormat="1" applyFont="1" applyBorder="1" applyAlignment="1">
      <alignment horizontal="right"/>
    </xf>
    <xf numFmtId="0" fontId="6" fillId="0" borderId="0" xfId="0" applyFont="1" applyFill="1" applyBorder="1" applyAlignment="1">
      <alignment horizontal="left" vertical="top"/>
    </xf>
    <xf numFmtId="0" fontId="3" fillId="0" borderId="0" xfId="0" applyFont="1"/>
    <xf numFmtId="4" fontId="2" fillId="0" borderId="0" xfId="0" applyNumberFormat="1" applyFont="1"/>
    <xf numFmtId="0" fontId="7" fillId="0" borderId="0" xfId="0" applyFont="1" applyAlignment="1">
      <alignment horizontal="justify" vertical="center"/>
    </xf>
    <xf numFmtId="4" fontId="8" fillId="0" borderId="0" xfId="0" applyNumberFormat="1" applyFont="1"/>
    <xf numFmtId="0" fontId="2" fillId="0" borderId="0" xfId="0" applyFont="1" applyAlignment="1">
      <alignment horizontal="justify" vertical="center"/>
    </xf>
    <xf numFmtId="0" fontId="9" fillId="0" borderId="0" xfId="0" applyFont="1" applyFill="1" applyAlignment="1">
      <alignment horizontal="center" vertical="center"/>
    </xf>
    <xf numFmtId="0" fontId="10" fillId="0" borderId="1" xfId="0" applyFont="1" applyFill="1" applyBorder="1"/>
    <xf numFmtId="4" fontId="11" fillId="0" borderId="1" xfId="0" applyNumberFormat="1" applyFont="1" applyBorder="1" applyAlignment="1">
      <alignment horizontal="center"/>
    </xf>
    <xf numFmtId="0" fontId="12" fillId="0" borderId="1" xfId="0" applyFont="1" applyBorder="1" applyAlignment="1">
      <alignment horizontal="left"/>
    </xf>
    <xf numFmtId="4" fontId="12" fillId="0" borderId="1" xfId="0" applyNumberFormat="1" applyFont="1" applyBorder="1" applyAlignment="1">
      <alignment horizontal="center"/>
    </xf>
    <xf numFmtId="0" fontId="13" fillId="0" borderId="1" xfId="0" applyFont="1" applyBorder="1"/>
    <xf numFmtId="4" fontId="14" fillId="0" borderId="1" xfId="0" applyNumberFormat="1" applyFont="1" applyBorder="1" applyAlignment="1"/>
    <xf numFmtId="0" fontId="0" fillId="0" borderId="0" xfId="0" applyBorder="1"/>
    <xf numFmtId="0" fontId="0" fillId="0" borderId="7" xfId="0" applyBorder="1"/>
    <xf numFmtId="0" fontId="12" fillId="0" borderId="8" xfId="0" applyFont="1" applyBorder="1"/>
    <xf numFmtId="4" fontId="10" fillId="0" borderId="1" xfId="0" applyNumberFormat="1" applyFont="1" applyBorder="1" applyAlignment="1">
      <alignment vertical="center" wrapText="1"/>
    </xf>
    <xf numFmtId="0" fontId="12" fillId="0" borderId="8" xfId="11" applyFont="1" applyFill="1" applyBorder="1"/>
    <xf numFmtId="0" fontId="10" fillId="0" borderId="1" xfId="0" applyFont="1" applyFill="1" applyBorder="1" applyAlignment="1">
      <alignment horizontal="left" vertical="top" wrapText="1"/>
    </xf>
    <xf numFmtId="4" fontId="11" fillId="0" borderId="1" xfId="0" applyNumberFormat="1" applyFont="1" applyBorder="1" applyAlignment="1"/>
    <xf numFmtId="167" fontId="15" fillId="0" borderId="1" xfId="0" applyNumberFormat="1" applyFont="1" applyFill="1" applyBorder="1" applyAlignment="1">
      <alignment vertical="center"/>
    </xf>
    <xf numFmtId="4" fontId="13" fillId="0" borderId="1" xfId="0" applyNumberFormat="1" applyFont="1" applyBorder="1" applyAlignment="1">
      <alignment horizontal="center"/>
    </xf>
    <xf numFmtId="0" fontId="16" fillId="0" borderId="1" xfId="0" applyFont="1" applyBorder="1" applyAlignment="1">
      <alignment horizontal="left"/>
    </xf>
    <xf numFmtId="4" fontId="17" fillId="0" borderId="1" xfId="0" applyNumberFormat="1" applyFont="1" applyBorder="1" applyAlignment="1">
      <alignment horizontal="center"/>
    </xf>
    <xf numFmtId="4" fontId="17" fillId="0" borderId="3" xfId="0" applyNumberFormat="1" applyFont="1" applyBorder="1" applyAlignment="1">
      <alignment horizontal="center"/>
    </xf>
    <xf numFmtId="0" fontId="13" fillId="0" borderId="0" xfId="0" applyFont="1"/>
    <xf numFmtId="3" fontId="13" fillId="0" borderId="0" xfId="0" applyNumberFormat="1" applyFont="1"/>
    <xf numFmtId="0" fontId="18" fillId="0" borderId="0" xfId="0" applyFont="1" applyAlignment="1">
      <alignment horizontal="justify" vertical="center"/>
    </xf>
    <xf numFmtId="0" fontId="19" fillId="0" borderId="0" xfId="0" applyFont="1" applyAlignment="1">
      <alignment horizontal="justify" vertical="center"/>
    </xf>
    <xf numFmtId="0" fontId="19" fillId="0" borderId="0" xfId="0" applyFont="1"/>
    <xf numFmtId="43" fontId="10" fillId="0" borderId="0" xfId="2" applyFont="1" applyFill="1" applyBorder="1" applyAlignment="1">
      <alignment horizontal="center"/>
    </xf>
    <xf numFmtId="0" fontId="15" fillId="0" borderId="5" xfId="0" applyFont="1" applyBorder="1" applyAlignment="1">
      <alignment horizontal="justify" vertical="center"/>
    </xf>
    <xf numFmtId="8" fontId="15" fillId="3" borderId="0" xfId="0" applyNumberFormat="1" applyFont="1" applyFill="1" applyBorder="1" applyAlignment="1">
      <alignment horizontal="center" vertical="center"/>
    </xf>
    <xf numFmtId="0" fontId="15" fillId="0" borderId="1" xfId="0" applyFont="1" applyBorder="1" applyAlignment="1">
      <alignment horizontal="justify" vertical="center"/>
    </xf>
    <xf numFmtId="168" fontId="21" fillId="3" borderId="11" xfId="0" applyNumberFormat="1" applyFont="1" applyFill="1" applyBorder="1" applyAlignment="1">
      <alignment horizontal="center" vertical="center"/>
    </xf>
    <xf numFmtId="0" fontId="12" fillId="0" borderId="1" xfId="0" applyFont="1" applyFill="1" applyBorder="1" applyAlignment="1">
      <alignment horizontal="center"/>
    </xf>
    <xf numFmtId="169" fontId="22" fillId="0" borderId="1" xfId="0" applyNumberFormat="1" applyFont="1" applyBorder="1" applyAlignment="1">
      <alignment horizontal="center"/>
    </xf>
    <xf numFmtId="169" fontId="0" fillId="0" borderId="0" xfId="0" applyNumberFormat="1"/>
    <xf numFmtId="0" fontId="23" fillId="0" borderId="0" xfId="0" applyFont="1" applyAlignment="1">
      <alignment horizontal="justify" vertical="center"/>
    </xf>
    <xf numFmtId="0" fontId="0" fillId="0" borderId="0" xfId="0" applyAlignment="1">
      <alignment horizontal="justify" vertical="center"/>
    </xf>
    <xf numFmtId="43" fontId="4" fillId="0" borderId="0" xfId="2" applyFont="1" applyFill="1" applyBorder="1" applyAlignment="1">
      <alignment horizontal="center"/>
    </xf>
    <xf numFmtId="0" fontId="4" fillId="0" borderId="1" xfId="11" applyFont="1" applyFill="1" applyBorder="1"/>
    <xf numFmtId="4" fontId="4" fillId="4" borderId="1" xfId="2" applyNumberFormat="1" applyFont="1" applyFill="1" applyBorder="1" applyAlignment="1">
      <alignment horizontal="center"/>
    </xf>
    <xf numFmtId="0" fontId="25" fillId="3" borderId="0" xfId="0" applyFont="1" applyFill="1" applyBorder="1"/>
    <xf numFmtId="4" fontId="26" fillId="0" borderId="0" xfId="0" applyNumberFormat="1" applyFont="1" applyBorder="1"/>
    <xf numFmtId="0" fontId="1" fillId="0" borderId="1" xfId="0" applyFont="1" applyFill="1" applyBorder="1" applyAlignment="1">
      <alignment horizontal="center"/>
    </xf>
    <xf numFmtId="4" fontId="1" fillId="0" borderId="3" xfId="0" applyNumberFormat="1" applyFont="1" applyBorder="1" applyAlignment="1">
      <alignment horizontal="center"/>
    </xf>
    <xf numFmtId="0" fontId="27" fillId="0" borderId="0" xfId="0" applyFont="1" applyBorder="1"/>
    <xf numFmtId="0" fontId="27" fillId="3" borderId="0" xfId="0" applyFont="1" applyFill="1" applyBorder="1"/>
    <xf numFmtId="0" fontId="28" fillId="0" borderId="0" xfId="0" applyFont="1"/>
    <xf numFmtId="4" fontId="0" fillId="0" borderId="0" xfId="0" applyNumberFormat="1" applyFont="1" applyBorder="1"/>
    <xf numFmtId="4" fontId="23" fillId="0" borderId="0" xfId="0" applyNumberFormat="1" applyFont="1" applyBorder="1"/>
    <xf numFmtId="0" fontId="16" fillId="0" borderId="0" xfId="0" applyFont="1" applyFill="1" applyAlignment="1">
      <alignment horizontal="center" vertical="center"/>
    </xf>
    <xf numFmtId="0" fontId="29" fillId="0" borderId="0" xfId="0" applyFont="1"/>
    <xf numFmtId="43" fontId="30" fillId="0" borderId="0" xfId="2" applyFont="1" applyFill="1" applyBorder="1" applyAlignment="1">
      <alignment horizontal="center"/>
    </xf>
    <xf numFmtId="0" fontId="30" fillId="0" borderId="5" xfId="0" applyFont="1" applyBorder="1"/>
    <xf numFmtId="4" fontId="30" fillId="0" borderId="1" xfId="0" applyNumberFormat="1" applyFont="1" applyBorder="1" applyAlignment="1">
      <alignment horizontal="center"/>
    </xf>
    <xf numFmtId="0" fontId="30" fillId="0" borderId="1" xfId="0" applyFont="1" applyBorder="1"/>
    <xf numFmtId="8" fontId="11" fillId="3" borderId="6" xfId="0" applyNumberFormat="1" applyFont="1" applyFill="1" applyBorder="1" applyAlignment="1">
      <alignment horizontal="center"/>
    </xf>
    <xf numFmtId="0" fontId="16" fillId="0" borderId="1" xfId="0" applyFont="1" applyFill="1" applyBorder="1" applyAlignment="1">
      <alignment horizontal="center"/>
    </xf>
    <xf numFmtId="4" fontId="16" fillId="0" borderId="3" xfId="0" applyNumberFormat="1" applyFont="1" applyBorder="1" applyAlignment="1">
      <alignment horizontal="center"/>
    </xf>
    <xf numFmtId="0" fontId="31" fillId="0" borderId="0" xfId="0" applyFont="1"/>
    <xf numFmtId="0" fontId="32" fillId="0" borderId="0" xfId="0" applyFont="1" applyAlignment="1">
      <alignment horizontal="justify" vertical="center"/>
    </xf>
    <xf numFmtId="0" fontId="33" fillId="0" borderId="0" xfId="0" applyFont="1"/>
    <xf numFmtId="0" fontId="33" fillId="0" borderId="0" xfId="0" applyFont="1" applyAlignment="1">
      <alignment horizontal="justify" vertical="center"/>
    </xf>
    <xf numFmtId="0" fontId="21" fillId="2" borderId="1" xfId="0" applyFont="1" applyFill="1" applyBorder="1" applyAlignment="1">
      <alignment horizontal="center" vertical="center"/>
    </xf>
    <xf numFmtId="0" fontId="21" fillId="2" borderId="12" xfId="0" applyFont="1" applyFill="1" applyBorder="1" applyAlignment="1">
      <alignment horizontal="center" vertical="center"/>
    </xf>
    <xf numFmtId="0" fontId="0" fillId="3" borderId="0" xfId="0" applyFill="1"/>
    <xf numFmtId="0" fontId="15" fillId="0" borderId="5" xfId="0" applyFont="1" applyBorder="1"/>
    <xf numFmtId="4" fontId="34" fillId="0" borderId="5" xfId="0" applyNumberFormat="1" applyFont="1" applyBorder="1" applyAlignment="1">
      <alignment horizontal="center"/>
    </xf>
    <xf numFmtId="4" fontId="34" fillId="0" borderId="1" xfId="0" applyNumberFormat="1" applyFont="1" applyBorder="1" applyAlignment="1">
      <alignment horizontal="center"/>
    </xf>
    <xf numFmtId="0" fontId="15" fillId="0" borderId="1" xfId="0" applyFont="1" applyBorder="1"/>
    <xf numFmtId="4" fontId="35" fillId="0" borderId="1" xfId="0" applyNumberFormat="1" applyFont="1" applyBorder="1" applyAlignment="1">
      <alignment horizontal="center"/>
    </xf>
    <xf numFmtId="0" fontId="36" fillId="0" borderId="1" xfId="0" applyFont="1" applyBorder="1"/>
    <xf numFmtId="4" fontId="0" fillId="0" borderId="0" xfId="0" applyNumberFormat="1"/>
    <xf numFmtId="0" fontId="36" fillId="0" borderId="8" xfId="0" applyFont="1" applyBorder="1"/>
    <xf numFmtId="0" fontId="21" fillId="0" borderId="8" xfId="0" applyFont="1" applyFill="1" applyBorder="1" applyAlignment="1">
      <alignment horizontal="center"/>
    </xf>
    <xf numFmtId="0" fontId="10" fillId="0" borderId="5" xfId="0" applyFont="1" applyFill="1" applyBorder="1" applyAlignment="1">
      <alignment vertical="center"/>
    </xf>
    <xf numFmtId="4" fontId="10" fillId="4" borderId="1" xfId="2" applyNumberFormat="1" applyFont="1" applyFill="1" applyBorder="1" applyAlignment="1">
      <alignment horizontal="center" vertical="center"/>
    </xf>
    <xf numFmtId="4" fontId="10" fillId="4" borderId="12" xfId="2" applyNumberFormat="1" applyFont="1" applyFill="1" applyBorder="1" applyAlignment="1">
      <alignment horizontal="center" vertical="center"/>
    </xf>
    <xf numFmtId="4" fontId="12" fillId="0" borderId="3" xfId="0" applyNumberFormat="1" applyFont="1" applyBorder="1" applyAlignment="1">
      <alignment horizontal="center"/>
    </xf>
    <xf numFmtId="3" fontId="0" fillId="0" borderId="0" xfId="0" applyNumberFormat="1"/>
    <xf numFmtId="0" fontId="14" fillId="0" borderId="0" xfId="0" applyFont="1"/>
    <xf numFmtId="0" fontId="23" fillId="0" borderId="0" xfId="0" applyFont="1"/>
    <xf numFmtId="0" fontId="23" fillId="0" borderId="0" xfId="0" applyFont="1" applyAlignment="1">
      <alignment horizontal="right"/>
    </xf>
    <xf numFmtId="0" fontId="37" fillId="0" borderId="0" xfId="0" applyFont="1" applyBorder="1" applyAlignment="1">
      <alignment horizontal="left" wrapText="1"/>
    </xf>
    <xf numFmtId="0" fontId="37" fillId="0" borderId="0" xfId="0" applyFont="1" applyBorder="1" applyAlignment="1">
      <alignment wrapText="1"/>
    </xf>
    <xf numFmtId="4" fontId="0" fillId="0" borderId="0" xfId="0" applyNumberFormat="1" applyBorder="1"/>
    <xf numFmtId="0" fontId="38" fillId="0" borderId="0" xfId="0" applyFont="1" applyBorder="1"/>
    <xf numFmtId="43" fontId="39" fillId="0" borderId="0" xfId="2" applyFont="1" applyFill="1" applyBorder="1" applyAlignment="1">
      <alignment horizontal="center"/>
    </xf>
    <xf numFmtId="0" fontId="38" fillId="0" borderId="0" xfId="0" applyFont="1" applyBorder="1" applyAlignment="1">
      <alignment wrapText="1"/>
    </xf>
    <xf numFmtId="0" fontId="40" fillId="0" borderId="0" xfId="0" applyFont="1" applyBorder="1" applyAlignment="1">
      <alignment wrapText="1"/>
    </xf>
    <xf numFmtId="0" fontId="38" fillId="0" borderId="0" xfId="0" applyFont="1" applyBorder="1" applyAlignment="1">
      <alignment horizontal="left" wrapText="1"/>
    </xf>
    <xf numFmtId="0" fontId="41" fillId="3" borderId="0" xfId="0" applyFont="1" applyFill="1" applyBorder="1" applyAlignment="1">
      <alignment horizontal="left" wrapText="1"/>
    </xf>
    <xf numFmtId="0" fontId="39" fillId="0" borderId="5" xfId="0" applyFont="1" applyFill="1" applyBorder="1" applyAlignment="1">
      <alignment vertical="center"/>
    </xf>
    <xf numFmtId="4" fontId="39" fillId="4" borderId="1" xfId="2" applyNumberFormat="1" applyFont="1" applyFill="1" applyBorder="1" applyAlignment="1">
      <alignment horizontal="center" vertical="center"/>
    </xf>
    <xf numFmtId="4" fontId="39" fillId="4" borderId="2" xfId="2" applyNumberFormat="1" applyFont="1" applyFill="1" applyBorder="1" applyAlignment="1">
      <alignment horizontal="center" vertical="center"/>
    </xf>
    <xf numFmtId="0" fontId="9" fillId="0" borderId="1" xfId="0" applyFont="1" applyFill="1" applyBorder="1" applyAlignment="1">
      <alignment horizontal="center"/>
    </xf>
    <xf numFmtId="4" fontId="9" fillId="0" borderId="3" xfId="0" applyNumberFormat="1" applyFont="1" applyBorder="1" applyAlignment="1">
      <alignment horizontal="center"/>
    </xf>
    <xf numFmtId="0" fontId="42" fillId="0" borderId="0" xfId="0" applyFont="1"/>
    <xf numFmtId="0" fontId="38" fillId="5" borderId="0" xfId="0" applyFont="1" applyFill="1" applyBorder="1" applyAlignment="1">
      <alignment wrapText="1"/>
    </xf>
    <xf numFmtId="0" fontId="43" fillId="3" borderId="0" xfId="0" applyFont="1" applyFill="1" applyBorder="1"/>
    <xf numFmtId="0" fontId="44" fillId="0" borderId="0" xfId="0" applyFont="1" applyBorder="1" applyAlignment="1">
      <alignment horizontal="left"/>
    </xf>
    <xf numFmtId="0" fontId="33" fillId="0" borderId="0" xfId="0" applyFont="1" applyBorder="1"/>
    <xf numFmtId="0" fontId="43" fillId="0" borderId="0" xfId="0" applyFont="1" applyBorder="1"/>
    <xf numFmtId="0" fontId="44" fillId="3" borderId="0" xfId="0" applyFont="1" applyFill="1" applyBorder="1" applyAlignment="1"/>
    <xf numFmtId="2" fontId="0" fillId="0" borderId="0" xfId="0" applyNumberFormat="1" applyBorder="1"/>
    <xf numFmtId="0" fontId="45" fillId="3" borderId="0" xfId="0" applyFont="1" applyFill="1" applyBorder="1" applyAlignment="1"/>
    <xf numFmtId="0" fontId="43" fillId="3" borderId="0" xfId="0" applyFont="1" applyFill="1" applyBorder="1" applyAlignment="1"/>
    <xf numFmtId="0" fontId="44" fillId="3" borderId="0" xfId="0" applyFont="1" applyFill="1" applyBorder="1" applyAlignment="1">
      <alignment horizontal="left"/>
    </xf>
    <xf numFmtId="0" fontId="43" fillId="0" borderId="0" xfId="0" applyFont="1" applyBorder="1" applyAlignment="1">
      <alignment horizontal="left"/>
    </xf>
    <xf numFmtId="0" fontId="43" fillId="4" borderId="0" xfId="0" applyFont="1" applyFill="1" applyBorder="1"/>
    <xf numFmtId="0" fontId="21" fillId="0" borderId="0" xfId="0" applyFont="1" applyAlignment="1">
      <alignment vertical="center"/>
    </xf>
    <xf numFmtId="0" fontId="0" fillId="0" borderId="0" xfId="0" applyFont="1"/>
    <xf numFmtId="0" fontId="46" fillId="0" borderId="5" xfId="0" applyFont="1" applyBorder="1" applyAlignment="1">
      <alignment vertical="center"/>
    </xf>
    <xf numFmtId="3" fontId="15" fillId="0" borderId="1" xfId="0" applyNumberFormat="1" applyFont="1" applyBorder="1" applyAlignment="1">
      <alignment vertical="center"/>
    </xf>
    <xf numFmtId="0" fontId="0" fillId="0" borderId="0" xfId="0" applyAlignment="1"/>
    <xf numFmtId="0" fontId="21" fillId="0" borderId="1" xfId="0" applyFont="1" applyBorder="1" applyAlignment="1">
      <alignment vertical="center"/>
    </xf>
    <xf numFmtId="4" fontId="15" fillId="0" borderId="1" xfId="0" applyNumberFormat="1" applyFont="1" applyBorder="1" applyAlignment="1">
      <alignment horizontal="center" vertical="center"/>
    </xf>
    <xf numFmtId="4" fontId="46" fillId="0" borderId="1" xfId="0" applyNumberFormat="1" applyFont="1" applyBorder="1" applyAlignment="1">
      <alignment horizontal="center" vertical="center"/>
    </xf>
    <xf numFmtId="0" fontId="21" fillId="0" borderId="0" xfId="0" applyFont="1" applyBorder="1" applyAlignment="1">
      <alignment vertical="center"/>
    </xf>
    <xf numFmtId="3" fontId="46" fillId="0" borderId="0" xfId="0" applyNumberFormat="1" applyFont="1" applyBorder="1" applyAlignment="1">
      <alignment vertical="center"/>
    </xf>
    <xf numFmtId="0" fontId="15" fillId="0" borderId="0" xfId="0" applyFont="1" applyAlignment="1">
      <alignment vertical="center"/>
    </xf>
    <xf numFmtId="0" fontId="21" fillId="0" borderId="8" xfId="0" applyFont="1" applyBorder="1" applyAlignment="1">
      <alignment vertical="center" wrapText="1"/>
    </xf>
    <xf numFmtId="39" fontId="47" fillId="3" borderId="2" xfId="0" applyNumberFormat="1" applyFont="1" applyFill="1" applyBorder="1" applyAlignment="1">
      <alignment horizontal="center" vertical="center"/>
    </xf>
    <xf numFmtId="0" fontId="46" fillId="0" borderId="8" xfId="0" applyFont="1" applyBorder="1" applyAlignment="1">
      <alignment vertical="center"/>
    </xf>
    <xf numFmtId="4" fontId="15" fillId="0" borderId="1" xfId="0" applyNumberFormat="1" applyFont="1" applyBorder="1" applyAlignment="1">
      <alignment vertical="center"/>
    </xf>
    <xf numFmtId="4" fontId="15" fillId="0" borderId="5" xfId="0" applyNumberFormat="1" applyFont="1" applyBorder="1" applyAlignment="1">
      <alignment horizontal="center" vertical="center"/>
    </xf>
    <xf numFmtId="0" fontId="48" fillId="0" borderId="0" xfId="0" applyFont="1" applyAlignment="1">
      <alignment vertical="center"/>
    </xf>
    <xf numFmtId="170" fontId="48" fillId="0" borderId="0" xfId="0" applyNumberFormat="1" applyFont="1" applyAlignment="1">
      <alignment vertical="center"/>
    </xf>
    <xf numFmtId="1" fontId="47" fillId="3" borderId="2" xfId="0" applyNumberFormat="1" applyFont="1" applyFill="1" applyBorder="1" applyAlignment="1">
      <alignment horizontal="center" vertical="center"/>
    </xf>
    <xf numFmtId="39" fontId="47" fillId="3" borderId="5" xfId="0" applyNumberFormat="1" applyFont="1" applyFill="1" applyBorder="1" applyAlignment="1">
      <alignment horizontal="center" vertical="center"/>
    </xf>
    <xf numFmtId="0" fontId="21" fillId="0" borderId="5" xfId="0" applyFont="1" applyBorder="1" applyAlignment="1">
      <alignment vertical="center"/>
    </xf>
    <xf numFmtId="3" fontId="15" fillId="0" borderId="5" xfId="0" applyNumberFormat="1" applyFont="1" applyBorder="1" applyAlignment="1">
      <alignment horizontal="center" vertical="center"/>
    </xf>
    <xf numFmtId="0" fontId="15" fillId="0" borderId="1" xfId="0" applyFont="1" applyBorder="1" applyAlignment="1">
      <alignment vertical="center"/>
    </xf>
    <xf numFmtId="3" fontId="46" fillId="0" borderId="1" xfId="0" applyNumberFormat="1" applyFont="1" applyBorder="1" applyAlignment="1">
      <alignment horizontal="center" vertical="center"/>
    </xf>
    <xf numFmtId="3" fontId="46" fillId="0" borderId="1" xfId="0" applyNumberFormat="1" applyFont="1" applyBorder="1" applyAlignment="1">
      <alignment vertical="center"/>
    </xf>
    <xf numFmtId="0" fontId="21" fillId="0" borderId="1" xfId="0" applyFont="1" applyBorder="1" applyAlignment="1">
      <alignment vertical="center" wrapText="1"/>
    </xf>
    <xf numFmtId="0" fontId="47" fillId="0" borderId="0" xfId="0" applyFont="1" applyAlignment="1">
      <alignment horizontal="left" vertical="center" indent="1"/>
    </xf>
    <xf numFmtId="0" fontId="21" fillId="0" borderId="0" xfId="0" applyFont="1" applyAlignment="1">
      <alignment horizontal="left" vertical="center" indent="1"/>
    </xf>
    <xf numFmtId="3" fontId="19" fillId="0" borderId="0" xfId="0" applyNumberFormat="1" applyFont="1"/>
    <xf numFmtId="0" fontId="11" fillId="0" borderId="8" xfId="0" applyFont="1" applyFill="1" applyBorder="1" applyAlignment="1">
      <alignment vertical="center"/>
    </xf>
    <xf numFmtId="4" fontId="11" fillId="0" borderId="1" xfId="0" applyNumberFormat="1" applyFont="1" applyBorder="1" applyAlignment="1">
      <alignment horizontal="right" vertical="center"/>
    </xf>
    <xf numFmtId="2" fontId="13" fillId="0" borderId="0" xfId="0" applyNumberFormat="1" applyFont="1"/>
    <xf numFmtId="2" fontId="23" fillId="0" borderId="0" xfId="0" applyNumberFormat="1" applyFont="1"/>
    <xf numFmtId="4" fontId="11" fillId="0" borderId="1" xfId="0" applyNumberFormat="1" applyFont="1" applyBorder="1" applyAlignment="1">
      <alignment horizontal="right"/>
    </xf>
    <xf numFmtId="0" fontId="17" fillId="0" borderId="1" xfId="0" applyFont="1" applyBorder="1" applyAlignment="1">
      <alignment vertical="center"/>
    </xf>
    <xf numFmtId="4" fontId="17" fillId="0" borderId="3" xfId="0" applyNumberFormat="1" applyFont="1" applyBorder="1" applyAlignment="1">
      <alignment horizontal="right" vertical="center"/>
    </xf>
    <xf numFmtId="0" fontId="0" fillId="0" borderId="0" xfId="0" applyFill="1"/>
    <xf numFmtId="0" fontId="30" fillId="0" borderId="0" xfId="0" applyFont="1"/>
    <xf numFmtId="0" fontId="30" fillId="0" borderId="5" xfId="0" applyFont="1" applyFill="1" applyBorder="1" applyAlignment="1">
      <alignment horizontal="left"/>
    </xf>
    <xf numFmtId="4" fontId="30" fillId="0" borderId="1" xfId="0" applyNumberFormat="1" applyFont="1" applyFill="1" applyBorder="1" applyAlignment="1">
      <alignment horizontal="center"/>
    </xf>
    <xf numFmtId="0" fontId="31" fillId="0" borderId="0" xfId="0" applyFont="1" applyFill="1"/>
    <xf numFmtId="0" fontId="30" fillId="0" borderId="1" xfId="0" applyFont="1" applyFill="1" applyBorder="1" applyAlignment="1">
      <alignment horizontal="left"/>
    </xf>
    <xf numFmtId="0" fontId="16" fillId="0" borderId="8" xfId="0" applyFont="1" applyFill="1" applyBorder="1" applyAlignment="1">
      <alignment horizontal="center"/>
    </xf>
    <xf numFmtId="4" fontId="16" fillId="0" borderId="1" xfId="0" applyNumberFormat="1" applyFont="1" applyFill="1" applyBorder="1" applyAlignment="1">
      <alignment horizontal="center"/>
    </xf>
    <xf numFmtId="0" fontId="16" fillId="0" borderId="0" xfId="0" applyFont="1" applyFill="1" applyBorder="1" applyAlignment="1">
      <alignment horizontal="center"/>
    </xf>
    <xf numFmtId="3" fontId="49" fillId="0" borderId="0" xfId="0" applyNumberFormat="1" applyFont="1" applyBorder="1" applyAlignment="1">
      <alignment horizontal="center"/>
    </xf>
    <xf numFmtId="3" fontId="50" fillId="0" borderId="0" xfId="0" applyNumberFormat="1" applyFont="1" applyBorder="1" applyAlignment="1">
      <alignment horizontal="center"/>
    </xf>
    <xf numFmtId="0" fontId="0" fillId="0" borderId="0" xfId="0" applyAlignment="1">
      <alignment horizontal="right"/>
    </xf>
    <xf numFmtId="4" fontId="23" fillId="0" borderId="0" xfId="0" applyNumberFormat="1" applyFont="1"/>
    <xf numFmtId="0" fontId="9" fillId="0" borderId="0" xfId="0" applyFont="1" applyFill="1" applyAlignment="1">
      <alignment vertical="center"/>
    </xf>
    <xf numFmtId="0" fontId="9" fillId="0" borderId="0" xfId="0" applyFont="1" applyAlignment="1">
      <alignment vertical="center"/>
    </xf>
    <xf numFmtId="0" fontId="11" fillId="3" borderId="0" xfId="0" applyFont="1" applyFill="1" applyAlignment="1">
      <alignment vertical="center"/>
    </xf>
    <xf numFmtId="0" fontId="18" fillId="0" borderId="1" xfId="0" applyFont="1" applyBorder="1"/>
    <xf numFmtId="4" fontId="10" fillId="0" borderId="1" xfId="0" applyNumberFormat="1" applyFont="1" applyBorder="1" applyAlignment="1">
      <alignment horizontal="center"/>
    </xf>
    <xf numFmtId="0" fontId="19" fillId="0" borderId="1" xfId="0" applyFont="1" applyBorder="1"/>
    <xf numFmtId="0" fontId="36" fillId="0" borderId="0" xfId="0" applyFont="1"/>
    <xf numFmtId="0" fontId="12" fillId="0" borderId="1" xfId="0" applyFont="1" applyBorder="1"/>
    <xf numFmtId="167" fontId="23" fillId="0" borderId="1" xfId="0" applyNumberFormat="1" applyFont="1" applyBorder="1" applyAlignment="1">
      <alignment horizontal="center"/>
    </xf>
    <xf numFmtId="0" fontId="51" fillId="0" borderId="0" xfId="0" applyFont="1" applyBorder="1"/>
    <xf numFmtId="0" fontId="13" fillId="0" borderId="0" xfId="0" applyFont="1" applyBorder="1"/>
    <xf numFmtId="0" fontId="21" fillId="0" borderId="1" xfId="0" applyFont="1" applyBorder="1" applyAlignment="1">
      <alignment horizontal="center"/>
    </xf>
    <xf numFmtId="0" fontId="17" fillId="0" borderId="1" xfId="0" applyFont="1" applyBorder="1" applyAlignment="1">
      <alignment horizontal="center"/>
    </xf>
    <xf numFmtId="0" fontId="12" fillId="0" borderId="1" xfId="0" applyFont="1" applyBorder="1" applyAlignment="1">
      <alignment horizontal="center"/>
    </xf>
    <xf numFmtId="3" fontId="10" fillId="0" borderId="1" xfId="0" applyNumberFormat="1" applyFont="1" applyFill="1" applyBorder="1" applyAlignment="1">
      <alignment horizontal="center"/>
    </xf>
    <xf numFmtId="3" fontId="10" fillId="0" borderId="12" xfId="0" applyNumberFormat="1" applyFont="1" applyFill="1" applyBorder="1" applyAlignment="1">
      <alignment horizontal="center"/>
    </xf>
    <xf numFmtId="3" fontId="10" fillId="0" borderId="1" xfId="0" applyNumberFormat="1" applyFont="1" applyBorder="1" applyAlignment="1">
      <alignment horizontal="center"/>
    </xf>
    <xf numFmtId="0" fontId="51" fillId="0" borderId="0" xfId="0" applyFont="1"/>
    <xf numFmtId="2" fontId="0" fillId="0" borderId="0" xfId="0" applyNumberFormat="1"/>
    <xf numFmtId="49" fontId="0" fillId="0" borderId="0" xfId="0" applyNumberFormat="1" applyAlignment="1">
      <alignment vertical="center"/>
    </xf>
    <xf numFmtId="0" fontId="36" fillId="0" borderId="0" xfId="0" applyFont="1" applyAlignment="1">
      <alignment vertical="center"/>
    </xf>
    <xf numFmtId="0" fontId="0" fillId="0" borderId="0" xfId="0" applyAlignment="1">
      <alignment vertical="center"/>
    </xf>
    <xf numFmtId="49" fontId="0" fillId="3" borderId="0" xfId="0" applyNumberFormat="1" applyFill="1" applyAlignment="1">
      <alignment vertical="center"/>
    </xf>
    <xf numFmtId="0" fontId="36" fillId="3" borderId="0" xfId="0" applyFont="1" applyFill="1" applyAlignment="1">
      <alignment vertical="center"/>
    </xf>
    <xf numFmtId="0" fontId="15" fillId="3" borderId="0" xfId="0" applyFont="1" applyFill="1" applyAlignment="1">
      <alignment vertical="center"/>
    </xf>
    <xf numFmtId="0" fontId="21" fillId="3" borderId="0" xfId="0" applyFont="1" applyFill="1" applyAlignment="1">
      <alignment horizontal="center" vertical="center"/>
    </xf>
    <xf numFmtId="0" fontId="21" fillId="3" borderId="0" xfId="0" applyFont="1" applyFill="1" applyAlignment="1">
      <alignment horizontal="left" vertical="center"/>
    </xf>
    <xf numFmtId="0" fontId="46" fillId="3" borderId="0" xfId="0" applyFont="1" applyFill="1" applyAlignment="1">
      <alignment horizontal="center" vertical="center"/>
    </xf>
    <xf numFmtId="0" fontId="15" fillId="3" borderId="0" xfId="0" applyFont="1" applyFill="1" applyAlignment="1">
      <alignment horizontal="justify" vertical="center"/>
    </xf>
    <xf numFmtId="39" fontId="21" fillId="3" borderId="0" xfId="0" applyNumberFormat="1" applyFont="1" applyFill="1" applyAlignment="1">
      <alignment vertical="center"/>
    </xf>
    <xf numFmtId="39" fontId="15" fillId="3" borderId="0" xfId="0" applyNumberFormat="1" applyFont="1" applyFill="1" applyAlignment="1">
      <alignment vertical="center"/>
    </xf>
    <xf numFmtId="41" fontId="10" fillId="3" borderId="0" xfId="0" applyNumberFormat="1" applyFont="1" applyFill="1" applyBorder="1" applyAlignment="1">
      <alignment vertical="center"/>
    </xf>
    <xf numFmtId="41" fontId="15" fillId="3" borderId="0" xfId="0" applyNumberFormat="1" applyFont="1" applyFill="1" applyBorder="1" applyAlignment="1">
      <alignment horizontal="left" vertical="center"/>
    </xf>
    <xf numFmtId="41" fontId="15" fillId="3" borderId="0" xfId="0" applyNumberFormat="1" applyFont="1" applyFill="1" applyBorder="1" applyAlignment="1">
      <alignment vertical="center"/>
    </xf>
    <xf numFmtId="167" fontId="10" fillId="3" borderId="0" xfId="0" applyNumberFormat="1" applyFont="1" applyFill="1" applyBorder="1" applyAlignment="1">
      <alignment vertical="center"/>
    </xf>
    <xf numFmtId="168" fontId="10" fillId="3" borderId="0" xfId="0" applyNumberFormat="1" applyFont="1" applyFill="1" applyBorder="1" applyAlignment="1">
      <alignment horizontal="center" vertical="center"/>
    </xf>
    <xf numFmtId="168" fontId="12" fillId="3" borderId="15" xfId="0" applyNumberFormat="1" applyFont="1" applyFill="1" applyBorder="1" applyAlignment="1">
      <alignment horizontal="center" vertical="center"/>
    </xf>
    <xf numFmtId="41" fontId="21" fillId="3" borderId="15" xfId="0" applyNumberFormat="1" applyFont="1" applyFill="1" applyBorder="1" applyAlignment="1">
      <alignment vertical="center"/>
    </xf>
    <xf numFmtId="41" fontId="10" fillId="3" borderId="0" xfId="0" applyNumberFormat="1" applyFont="1" applyFill="1" applyAlignment="1">
      <alignment vertical="center"/>
    </xf>
    <xf numFmtId="41" fontId="15" fillId="3" borderId="0" xfId="0" applyNumberFormat="1" applyFont="1" applyFill="1" applyAlignment="1">
      <alignment vertical="center"/>
    </xf>
    <xf numFmtId="41" fontId="10" fillId="3" borderId="0" xfId="0" applyNumberFormat="1" applyFont="1" applyFill="1" applyAlignment="1">
      <alignment horizontal="left" vertical="center"/>
    </xf>
    <xf numFmtId="41" fontId="15" fillId="3" borderId="0" xfId="0" applyNumberFormat="1" applyFont="1" applyFill="1" applyAlignment="1">
      <alignment horizontal="left" vertical="center"/>
    </xf>
    <xf numFmtId="43" fontId="10" fillId="3" borderId="0" xfId="1" applyNumberFormat="1" applyFont="1" applyFill="1" applyAlignment="1">
      <alignment vertical="center"/>
    </xf>
    <xf numFmtId="167" fontId="10" fillId="3" borderId="0" xfId="0" applyNumberFormat="1" applyFont="1" applyFill="1" applyAlignment="1">
      <alignment vertical="center"/>
    </xf>
    <xf numFmtId="171" fontId="10" fillId="3" borderId="0" xfId="0" applyNumberFormat="1" applyFont="1" applyFill="1" applyBorder="1" applyAlignment="1">
      <alignment vertical="center"/>
    </xf>
    <xf numFmtId="171" fontId="15" fillId="3" borderId="0" xfId="0" applyNumberFormat="1" applyFont="1" applyFill="1" applyAlignment="1">
      <alignment horizontal="left" vertical="center"/>
    </xf>
    <xf numFmtId="41" fontId="15" fillId="3" borderId="15" xfId="0" applyNumberFormat="1" applyFont="1" applyFill="1" applyBorder="1" applyAlignment="1">
      <alignment vertical="center"/>
    </xf>
    <xf numFmtId="168" fontId="10" fillId="3" borderId="15" xfId="0" applyNumberFormat="1" applyFont="1" applyFill="1" applyBorder="1" applyAlignment="1">
      <alignment horizontal="center" vertical="center"/>
    </xf>
    <xf numFmtId="168" fontId="15" fillId="3" borderId="0" xfId="0" applyNumberFormat="1" applyFont="1" applyFill="1" applyAlignment="1">
      <alignment horizontal="left" vertical="center"/>
    </xf>
    <xf numFmtId="168" fontId="15" fillId="3" borderId="0" xfId="0" applyNumberFormat="1" applyFont="1" applyFill="1" applyBorder="1" applyAlignment="1">
      <alignment horizontal="left" vertical="center"/>
    </xf>
    <xf numFmtId="0" fontId="15" fillId="3" borderId="0" xfId="0" applyFont="1" applyFill="1" applyAlignment="1">
      <alignment horizontal="left" vertical="center"/>
    </xf>
    <xf numFmtId="168" fontId="10" fillId="3" borderId="0" xfId="0" applyNumberFormat="1" applyFont="1" applyFill="1" applyAlignment="1">
      <alignment vertical="center"/>
    </xf>
    <xf numFmtId="168" fontId="15" fillId="3" borderId="0" xfId="0" applyNumberFormat="1" applyFont="1" applyFill="1" applyAlignment="1">
      <alignment vertical="center"/>
    </xf>
    <xf numFmtId="168" fontId="10" fillId="3" borderId="0" xfId="0" applyNumberFormat="1" applyFont="1" applyFill="1" applyBorder="1" applyAlignment="1">
      <alignment vertical="center"/>
    </xf>
    <xf numFmtId="41" fontId="21" fillId="3" borderId="11" xfId="0" applyNumberFormat="1" applyFont="1" applyFill="1" applyBorder="1" applyAlignment="1">
      <alignment vertical="center"/>
    </xf>
    <xf numFmtId="41" fontId="10" fillId="3" borderId="15" xfId="0" applyNumberFormat="1" applyFont="1" applyFill="1" applyBorder="1" applyAlignment="1">
      <alignment vertical="center"/>
    </xf>
    <xf numFmtId="41" fontId="12" fillId="3" borderId="11" xfId="0" applyNumberFormat="1" applyFont="1" applyFill="1" applyBorder="1" applyAlignment="1">
      <alignment vertical="center"/>
    </xf>
    <xf numFmtId="41" fontId="52" fillId="3" borderId="0" xfId="0" applyNumberFormat="1" applyFont="1" applyFill="1" applyBorder="1" applyAlignment="1">
      <alignment horizontal="left" vertical="center"/>
    </xf>
    <xf numFmtId="0" fontId="36" fillId="3" borderId="13" xfId="0" applyFont="1" applyFill="1" applyBorder="1" applyAlignment="1">
      <alignment vertical="center"/>
    </xf>
    <xf numFmtId="0" fontId="36" fillId="3" borderId="17" xfId="0" applyFont="1" applyFill="1" applyBorder="1" applyAlignment="1">
      <alignment vertical="center"/>
    </xf>
    <xf numFmtId="0" fontId="15" fillId="3" borderId="0" xfId="0" applyFont="1" applyFill="1" applyBorder="1" applyAlignment="1">
      <alignment vertical="center"/>
    </xf>
    <xf numFmtId="0" fontId="18" fillId="0" borderId="0" xfId="0" applyFont="1" applyBorder="1" applyAlignment="1">
      <alignment horizontal="justify" vertical="center"/>
    </xf>
    <xf numFmtId="0" fontId="21" fillId="3" borderId="0" xfId="0" applyFont="1" applyFill="1" applyBorder="1" applyAlignment="1">
      <alignment horizontal="left" vertical="center"/>
    </xf>
    <xf numFmtId="0" fontId="15" fillId="3" borderId="6" xfId="0" applyFont="1" applyFill="1" applyBorder="1" applyAlignment="1">
      <alignment vertical="center"/>
    </xf>
    <xf numFmtId="0" fontId="19" fillId="0" borderId="0" xfId="0" applyFont="1" applyBorder="1" applyAlignment="1">
      <alignment horizontal="justify" vertical="center"/>
    </xf>
    <xf numFmtId="41" fontId="15" fillId="3" borderId="6" xfId="0" applyNumberFormat="1" applyFont="1" applyFill="1" applyBorder="1" applyAlignment="1">
      <alignment vertical="center"/>
    </xf>
    <xf numFmtId="0" fontId="36" fillId="0" borderId="17" xfId="0" applyFont="1" applyBorder="1" applyAlignment="1">
      <alignment vertical="center"/>
    </xf>
    <xf numFmtId="0" fontId="15" fillId="0" borderId="0" xfId="0" applyFont="1" applyBorder="1" applyAlignment="1">
      <alignment vertical="center"/>
    </xf>
    <xf numFmtId="0" fontId="15" fillId="0" borderId="6" xfId="0" applyFont="1" applyBorder="1" applyAlignment="1">
      <alignment vertical="center"/>
    </xf>
    <xf numFmtId="0" fontId="15" fillId="0" borderId="15" xfId="0" applyFont="1" applyBorder="1" applyAlignment="1">
      <alignment vertical="center"/>
    </xf>
    <xf numFmtId="0" fontId="36" fillId="0" borderId="14" xfId="0" applyFont="1" applyBorder="1" applyAlignment="1">
      <alignment vertical="center"/>
    </xf>
    <xf numFmtId="0" fontId="15" fillId="0" borderId="10" xfId="0" applyFont="1" applyBorder="1" applyAlignment="1">
      <alignment vertical="center"/>
    </xf>
    <xf numFmtId="4" fontId="0" fillId="0" borderId="0" xfId="0" applyNumberFormat="1" applyAlignment="1">
      <alignment vertical="center"/>
    </xf>
    <xf numFmtId="168" fontId="0" fillId="0" borderId="0" xfId="0" applyNumberFormat="1" applyAlignment="1">
      <alignment vertical="center"/>
    </xf>
    <xf numFmtId="0" fontId="0" fillId="0" borderId="0" xfId="0" applyBorder="1" applyAlignment="1">
      <alignment vertical="center"/>
    </xf>
    <xf numFmtId="0" fontId="47" fillId="3" borderId="0" xfId="0" applyFont="1" applyFill="1" applyAlignment="1">
      <alignment horizontal="center" vertical="center"/>
    </xf>
    <xf numFmtId="0" fontId="54" fillId="3" borderId="0" xfId="0" applyFont="1" applyFill="1" applyAlignment="1">
      <alignment horizontal="center" vertical="center"/>
    </xf>
    <xf numFmtId="0" fontId="47" fillId="3" borderId="0" xfId="0" applyFont="1" applyFill="1" applyAlignment="1">
      <alignment horizontal="left" vertical="center"/>
    </xf>
    <xf numFmtId="0" fontId="36" fillId="3" borderId="0" xfId="0" applyFont="1" applyFill="1" applyAlignment="1">
      <alignment horizontal="justify" vertical="center"/>
    </xf>
    <xf numFmtId="39" fontId="54" fillId="3" borderId="0" xfId="0" applyNumberFormat="1" applyFont="1" applyFill="1" applyAlignment="1">
      <alignment horizontal="right" vertical="center"/>
    </xf>
    <xf numFmtId="39" fontId="36" fillId="3" borderId="0" xfId="0" applyNumberFormat="1" applyFont="1" applyFill="1" applyAlignment="1">
      <alignment vertical="center"/>
    </xf>
    <xf numFmtId="0" fontId="55" fillId="3" borderId="0" xfId="0" applyFont="1" applyFill="1" applyAlignment="1">
      <alignment horizontal="justify" vertical="center"/>
    </xf>
    <xf numFmtId="167" fontId="15" fillId="0" borderId="0" xfId="0" applyNumberFormat="1" applyFont="1" applyFill="1" applyBorder="1" applyAlignment="1">
      <alignment horizontal="center" vertical="center"/>
    </xf>
    <xf numFmtId="39" fontId="55" fillId="3" borderId="0" xfId="0" applyNumberFormat="1" applyFont="1" applyFill="1" applyAlignment="1">
      <alignment vertical="center"/>
    </xf>
    <xf numFmtId="0" fontId="55" fillId="0" borderId="0" xfId="0" applyFont="1" applyAlignment="1">
      <alignment vertical="center"/>
    </xf>
    <xf numFmtId="41" fontId="11" fillId="3" borderId="0" xfId="0" applyNumberFormat="1" applyFont="1" applyFill="1" applyAlignment="1">
      <alignment vertical="center"/>
    </xf>
    <xf numFmtId="4" fontId="11" fillId="0" borderId="0" xfId="0" applyNumberFormat="1" applyFont="1" applyAlignment="1">
      <alignment vertical="center"/>
    </xf>
    <xf numFmtId="49" fontId="0" fillId="0" borderId="0" xfId="0" applyNumberFormat="1"/>
    <xf numFmtId="0" fontId="11" fillId="3" borderId="0" xfId="0" applyFont="1" applyFill="1"/>
    <xf numFmtId="41" fontId="11" fillId="3" borderId="0" xfId="0" applyNumberFormat="1" applyFont="1" applyFill="1" applyBorder="1" applyAlignment="1"/>
    <xf numFmtId="4" fontId="11" fillId="0" borderId="0" xfId="0" applyNumberFormat="1" applyFont="1"/>
    <xf numFmtId="41" fontId="11" fillId="3" borderId="0" xfId="0" applyNumberFormat="1" applyFont="1" applyFill="1" applyBorder="1" applyAlignment="1">
      <alignment vertical="center"/>
    </xf>
    <xf numFmtId="168" fontId="11" fillId="3" borderId="0" xfId="0" applyNumberFormat="1" applyFont="1" applyFill="1" applyBorder="1" applyAlignment="1">
      <alignment horizontal="center"/>
    </xf>
    <xf numFmtId="4" fontId="11" fillId="0" borderId="0" xfId="0" applyNumberFormat="1" applyFont="1" applyBorder="1" applyAlignment="1">
      <alignment horizontal="right"/>
    </xf>
    <xf numFmtId="0" fontId="17" fillId="3" borderId="0" xfId="0" applyFont="1" applyFill="1" applyAlignment="1">
      <alignment horizontal="left" vertical="center"/>
    </xf>
    <xf numFmtId="8" fontId="17" fillId="3" borderId="15" xfId="0" applyNumberFormat="1" applyFont="1" applyFill="1" applyBorder="1" applyAlignment="1">
      <alignment horizontal="center" vertical="center"/>
    </xf>
    <xf numFmtId="41" fontId="17" fillId="3" borderId="15" xfId="0" applyNumberFormat="1" applyFont="1" applyFill="1" applyBorder="1" applyAlignment="1">
      <alignment vertical="center"/>
    </xf>
    <xf numFmtId="0" fontId="11" fillId="0" borderId="0" xfId="0" applyFont="1" applyAlignment="1">
      <alignment vertical="center"/>
    </xf>
    <xf numFmtId="8" fontId="17" fillId="3" borderId="0" xfId="0" applyNumberFormat="1" applyFont="1" applyFill="1" applyBorder="1" applyAlignment="1">
      <alignment horizontal="center" vertical="center"/>
    </xf>
    <xf numFmtId="41" fontId="17" fillId="3" borderId="0" xfId="0" applyNumberFormat="1" applyFont="1" applyFill="1" applyBorder="1" applyAlignment="1">
      <alignment vertical="center"/>
    </xf>
    <xf numFmtId="8" fontId="11" fillId="3" borderId="0" xfId="0" applyNumberFormat="1" applyFont="1" applyFill="1" applyAlignment="1">
      <alignment vertical="center"/>
    </xf>
    <xf numFmtId="8" fontId="11" fillId="3" borderId="0" xfId="0" applyNumberFormat="1" applyFont="1" applyFill="1" applyAlignment="1"/>
    <xf numFmtId="41" fontId="11" fillId="3" borderId="0" xfId="0" applyNumberFormat="1" applyFont="1" applyFill="1" applyAlignment="1"/>
    <xf numFmtId="0" fontId="11" fillId="0" borderId="0" xfId="0" applyFont="1"/>
    <xf numFmtId="0" fontId="11" fillId="3" borderId="0" xfId="0" applyFont="1" applyFill="1" applyBorder="1" applyAlignment="1">
      <alignment vertical="center"/>
    </xf>
    <xf numFmtId="8" fontId="11" fillId="3" borderId="0" xfId="0" applyNumberFormat="1" applyFont="1" applyFill="1" applyBorder="1" applyAlignment="1">
      <alignment horizontal="center" vertical="center"/>
    </xf>
    <xf numFmtId="8" fontId="11" fillId="3" borderId="15" xfId="0" applyNumberFormat="1" applyFont="1" applyFill="1" applyBorder="1" applyAlignment="1">
      <alignment horizontal="center"/>
    </xf>
    <xf numFmtId="8" fontId="17" fillId="3" borderId="0" xfId="0" applyNumberFormat="1" applyFont="1" applyFill="1" applyBorder="1" applyAlignment="1">
      <alignment vertical="center"/>
    </xf>
    <xf numFmtId="8" fontId="56" fillId="3" borderId="11" xfId="0" applyNumberFormat="1" applyFont="1" applyFill="1" applyBorder="1" applyAlignment="1">
      <alignment horizontal="center" vertical="center"/>
    </xf>
    <xf numFmtId="41" fontId="17" fillId="3" borderId="11" xfId="0" applyNumberFormat="1" applyFont="1" applyFill="1" applyBorder="1" applyAlignment="1">
      <alignment vertical="center"/>
    </xf>
    <xf numFmtId="168" fontId="11" fillId="3" borderId="0" xfId="0" applyNumberFormat="1" applyFont="1" applyFill="1" applyAlignment="1">
      <alignment vertical="center"/>
    </xf>
    <xf numFmtId="8" fontId="11" fillId="3" borderId="0" xfId="0" applyNumberFormat="1" applyFont="1" applyFill="1" applyAlignment="1">
      <alignment horizontal="left" vertical="center"/>
    </xf>
    <xf numFmtId="41" fontId="11" fillId="3" borderId="0" xfId="0" applyNumberFormat="1" applyFont="1" applyFill="1" applyAlignment="1">
      <alignment horizontal="left" vertical="center"/>
    </xf>
    <xf numFmtId="167" fontId="15" fillId="0" borderId="1" xfId="0" applyNumberFormat="1" applyFont="1" applyFill="1" applyBorder="1" applyAlignment="1">
      <alignment horizontal="center" vertical="center"/>
    </xf>
    <xf numFmtId="8" fontId="11" fillId="3" borderId="0" xfId="0" applyNumberFormat="1" applyFont="1" applyFill="1" applyAlignment="1">
      <alignment horizontal="center"/>
    </xf>
    <xf numFmtId="0" fontId="11" fillId="3" borderId="0" xfId="0" applyFont="1" applyFill="1" applyAlignment="1">
      <alignment horizontal="center" vertical="center"/>
    </xf>
    <xf numFmtId="8" fontId="11" fillId="3" borderId="0" xfId="0" applyNumberFormat="1" applyFont="1" applyFill="1" applyBorder="1" applyAlignment="1">
      <alignment horizontal="center"/>
    </xf>
    <xf numFmtId="0" fontId="17" fillId="3" borderId="0" xfId="0" applyFont="1" applyFill="1" applyAlignment="1">
      <alignment horizontal="left" vertical="top"/>
    </xf>
    <xf numFmtId="8" fontId="11" fillId="3" borderId="0" xfId="0" applyNumberFormat="1" applyFont="1" applyFill="1"/>
    <xf numFmtId="41" fontId="11" fillId="3" borderId="0" xfId="0" applyNumberFormat="1" applyFont="1" applyFill="1"/>
    <xf numFmtId="8" fontId="17" fillId="3" borderId="18" xfId="0" applyNumberFormat="1" applyFont="1" applyFill="1" applyBorder="1" applyAlignment="1">
      <alignment horizontal="center" vertical="center"/>
    </xf>
    <xf numFmtId="4" fontId="11" fillId="3" borderId="0" xfId="0" applyNumberFormat="1" applyFont="1" applyFill="1" applyBorder="1" applyAlignment="1">
      <alignment vertical="center"/>
    </xf>
    <xf numFmtId="0" fontId="23" fillId="0" borderId="0" xfId="0" applyFont="1" applyAlignment="1">
      <alignment vertical="center"/>
    </xf>
    <xf numFmtId="168" fontId="11" fillId="3" borderId="0" xfId="0" applyNumberFormat="1" applyFont="1" applyFill="1" applyAlignment="1">
      <alignment horizontal="center" vertical="center"/>
    </xf>
    <xf numFmtId="8" fontId="10" fillId="3" borderId="0" xfId="0" applyNumberFormat="1" applyFont="1" applyFill="1" applyBorder="1" applyAlignment="1">
      <alignment horizontal="center" vertical="center"/>
    </xf>
    <xf numFmtId="3" fontId="57" fillId="3" borderId="0" xfId="0" applyNumberFormat="1" applyFont="1" applyFill="1" applyAlignment="1">
      <alignment vertical="center"/>
    </xf>
    <xf numFmtId="39" fontId="11" fillId="3" borderId="0" xfId="0" applyNumberFormat="1" applyFont="1" applyFill="1" applyAlignment="1">
      <alignment vertical="center"/>
    </xf>
    <xf numFmtId="168" fontId="11" fillId="0" borderId="0" xfId="0" applyNumberFormat="1" applyFont="1" applyAlignment="1">
      <alignment vertical="center"/>
    </xf>
    <xf numFmtId="8" fontId="12" fillId="3" borderId="0" xfId="0" applyNumberFormat="1" applyFont="1" applyFill="1" applyBorder="1" applyAlignment="1">
      <alignment horizontal="center" vertical="center"/>
    </xf>
    <xf numFmtId="169" fontId="11" fillId="0" borderId="0" xfId="0" applyNumberFormat="1" applyFont="1" applyAlignment="1">
      <alignment vertical="center"/>
    </xf>
    <xf numFmtId="41" fontId="11" fillId="0" borderId="0" xfId="0" applyNumberFormat="1" applyFont="1" applyAlignment="1">
      <alignment vertical="center"/>
    </xf>
    <xf numFmtId="43" fontId="11" fillId="3" borderId="0" xfId="0" applyNumberFormat="1" applyFont="1" applyFill="1" applyAlignment="1">
      <alignment vertical="center"/>
    </xf>
    <xf numFmtId="0" fontId="17" fillId="0" borderId="0" xfId="0" applyFont="1" applyAlignment="1">
      <alignment vertical="center"/>
    </xf>
    <xf numFmtId="43" fontId="11" fillId="0" borderId="0" xfId="0" applyNumberFormat="1" applyFont="1" applyAlignment="1">
      <alignment vertical="center"/>
    </xf>
    <xf numFmtId="43" fontId="36" fillId="0" borderId="0" xfId="0" applyNumberFormat="1" applyFont="1" applyAlignment="1">
      <alignment vertical="center"/>
    </xf>
    <xf numFmtId="41" fontId="36" fillId="0" borderId="0" xfId="0" applyNumberFormat="1" applyFont="1" applyAlignment="1">
      <alignment vertical="center"/>
    </xf>
    <xf numFmtId="168" fontId="36" fillId="0" borderId="0" xfId="0" applyNumberFormat="1" applyFont="1" applyAlignment="1">
      <alignment vertical="center"/>
    </xf>
    <xf numFmtId="0" fontId="0" fillId="0" borderId="0" xfId="0" applyAlignment="1">
      <alignment horizontal="center" vertical="center"/>
    </xf>
    <xf numFmtId="0" fontId="58" fillId="0" borderId="0" xfId="0" applyFont="1" applyAlignment="1">
      <alignment horizontal="center"/>
    </xf>
    <xf numFmtId="0" fontId="58" fillId="0" borderId="0" xfId="0" applyFont="1" applyBorder="1" applyAlignment="1">
      <alignment horizontal="center"/>
    </xf>
    <xf numFmtId="0" fontId="36" fillId="0" borderId="0" xfId="0" applyFont="1" applyFill="1" applyAlignment="1">
      <alignment vertical="center"/>
    </xf>
    <xf numFmtId="49" fontId="36" fillId="0" borderId="0" xfId="0" applyNumberFormat="1" applyFont="1" applyFill="1" applyAlignment="1">
      <alignment horizontal="center" vertical="center"/>
    </xf>
    <xf numFmtId="49" fontId="15" fillId="0" borderId="0" xfId="0" applyNumberFormat="1" applyFont="1" applyFill="1" applyAlignment="1">
      <alignment vertical="center"/>
    </xf>
    <xf numFmtId="0" fontId="15" fillId="0" borderId="0" xfId="0" applyFont="1" applyFill="1" applyAlignment="1">
      <alignment horizontal="center" vertical="center"/>
    </xf>
    <xf numFmtId="0" fontId="59" fillId="0" borderId="0" xfId="0" applyFont="1" applyFill="1" applyBorder="1" applyAlignment="1">
      <alignment horizontal="center" vertical="center"/>
    </xf>
    <xf numFmtId="0" fontId="21" fillId="0" borderId="0" xfId="0" applyFont="1" applyFill="1" applyAlignment="1">
      <alignment vertical="center"/>
    </xf>
    <xf numFmtId="0" fontId="21" fillId="0" borderId="0" xfId="0" applyFont="1" applyFill="1" applyAlignment="1">
      <alignment horizontal="center" vertical="center"/>
    </xf>
    <xf numFmtId="0" fontId="21" fillId="0" borderId="0" xfId="0" applyFont="1" applyFill="1" applyBorder="1" applyAlignment="1">
      <alignment horizontal="center" vertical="center"/>
    </xf>
    <xf numFmtId="0" fontId="21" fillId="6" borderId="1" xfId="0" applyFont="1" applyFill="1" applyBorder="1" applyAlignment="1">
      <alignment vertical="center"/>
    </xf>
    <xf numFmtId="41" fontId="21" fillId="6" borderId="1" xfId="0" applyNumberFormat="1" applyFont="1" applyFill="1" applyBorder="1" applyAlignment="1">
      <alignment horizontal="center" vertical="center"/>
    </xf>
    <xf numFmtId="0" fontId="21" fillId="6" borderId="1" xfId="0" applyFont="1" applyFill="1" applyBorder="1" applyAlignment="1">
      <alignment horizontal="center" vertical="center"/>
    </xf>
    <xf numFmtId="0" fontId="60" fillId="0" borderId="0" xfId="0" applyFont="1" applyFill="1" applyBorder="1" applyAlignment="1">
      <alignment horizontal="center" vertical="center"/>
    </xf>
    <xf numFmtId="49" fontId="36" fillId="0" borderId="0" xfId="0" applyNumberFormat="1" applyFont="1" applyFill="1" applyBorder="1" applyAlignment="1">
      <alignment horizontal="center" vertical="center"/>
    </xf>
    <xf numFmtId="0" fontId="15" fillId="0" borderId="1" xfId="0" applyFont="1" applyFill="1" applyBorder="1" applyAlignment="1">
      <alignment vertical="center"/>
    </xf>
    <xf numFmtId="4" fontId="15" fillId="0" borderId="1" xfId="0" applyNumberFormat="1" applyFont="1" applyFill="1" applyBorder="1" applyAlignment="1">
      <alignment vertical="center"/>
    </xf>
    <xf numFmtId="41" fontId="58" fillId="0" borderId="0" xfId="0" applyNumberFormat="1" applyFont="1" applyFill="1" applyBorder="1" applyAlignment="1">
      <alignment horizontal="center" vertical="center"/>
    </xf>
    <xf numFmtId="4" fontId="36" fillId="0" borderId="0" xfId="0" applyNumberFormat="1" applyFont="1"/>
    <xf numFmtId="0" fontId="58" fillId="0" borderId="1" xfId="0" applyFont="1" applyBorder="1" applyAlignment="1">
      <alignment horizontal="center"/>
    </xf>
    <xf numFmtId="0" fontId="60" fillId="3" borderId="1" xfId="0" applyFont="1" applyFill="1" applyBorder="1" applyAlignment="1">
      <alignment vertical="center"/>
    </xf>
    <xf numFmtId="4" fontId="21" fillId="0" borderId="1" xfId="0" applyNumberFormat="1" applyFont="1" applyFill="1" applyBorder="1" applyAlignment="1">
      <alignment vertical="center"/>
    </xf>
    <xf numFmtId="0" fontId="15" fillId="0" borderId="8" xfId="0" applyFont="1" applyBorder="1" applyAlignment="1">
      <alignment vertical="center"/>
    </xf>
    <xf numFmtId="4" fontId="15" fillId="0" borderId="1" xfId="0" applyNumberFormat="1" applyFont="1" applyBorder="1" applyAlignment="1">
      <alignment horizontal="right"/>
    </xf>
    <xf numFmtId="4" fontId="15" fillId="0" borderId="1" xfId="0" applyNumberFormat="1" applyFont="1" applyBorder="1" applyAlignment="1">
      <alignment horizontal="center"/>
    </xf>
    <xf numFmtId="4" fontId="15" fillId="0" borderId="1" xfId="0" applyNumberFormat="1" applyFont="1" applyFill="1" applyBorder="1" applyAlignment="1">
      <alignment horizontal="center" vertical="center"/>
    </xf>
    <xf numFmtId="4" fontId="15" fillId="0" borderId="8" xfId="0" applyNumberFormat="1" applyFont="1" applyBorder="1" applyAlignment="1">
      <alignment horizontal="right"/>
    </xf>
    <xf numFmtId="4" fontId="15" fillId="0" borderId="0" xfId="0" applyNumberFormat="1" applyFont="1" applyAlignment="1">
      <alignment horizontal="right"/>
    </xf>
    <xf numFmtId="167" fontId="15" fillId="0" borderId="1" xfId="0" applyNumberFormat="1" applyFont="1" applyBorder="1" applyAlignment="1">
      <alignment horizontal="center"/>
    </xf>
    <xf numFmtId="4" fontId="15" fillId="0" borderId="8" xfId="0" applyNumberFormat="1" applyFont="1" applyFill="1" applyBorder="1" applyAlignment="1">
      <alignment horizontal="right" vertical="center"/>
    </xf>
    <xf numFmtId="4" fontId="15" fillId="0" borderId="1" xfId="0" applyNumberFormat="1" applyFont="1" applyFill="1" applyBorder="1" applyAlignment="1">
      <alignment horizontal="right" vertical="center"/>
    </xf>
    <xf numFmtId="167" fontId="36" fillId="0" borderId="1" xfId="0" applyNumberFormat="1" applyFont="1" applyBorder="1" applyAlignment="1">
      <alignment horizontal="center"/>
    </xf>
    <xf numFmtId="0" fontId="21" fillId="0" borderId="8" xfId="0" applyFont="1" applyFill="1" applyBorder="1" applyAlignment="1">
      <alignment vertical="center"/>
    </xf>
    <xf numFmtId="0" fontId="61" fillId="0" borderId="8" xfId="0" applyFont="1" applyFill="1" applyBorder="1" applyAlignment="1">
      <alignment vertical="center"/>
    </xf>
    <xf numFmtId="0" fontId="15" fillId="0" borderId="8" xfId="0" applyFont="1" applyBorder="1"/>
    <xf numFmtId="4" fontId="15" fillId="0" borderId="1" xfId="0" applyNumberFormat="1" applyFont="1" applyBorder="1" applyAlignment="1"/>
    <xf numFmtId="4" fontId="36" fillId="0" borderId="0" xfId="0" applyNumberFormat="1" applyFont="1" applyBorder="1"/>
    <xf numFmtId="4" fontId="15" fillId="0" borderId="1" xfId="0" applyNumberFormat="1" applyFont="1" applyFill="1" applyBorder="1" applyAlignment="1">
      <alignment horizontal="right"/>
    </xf>
    <xf numFmtId="4" fontId="15" fillId="0" borderId="1" xfId="0" applyNumberFormat="1" applyFont="1" applyFill="1" applyBorder="1" applyAlignment="1">
      <alignment horizontal="center"/>
    </xf>
    <xf numFmtId="0" fontId="48" fillId="0" borderId="8" xfId="0" applyFont="1" applyBorder="1" applyAlignment="1">
      <alignment vertical="center"/>
    </xf>
    <xf numFmtId="4" fontId="62" fillId="0" borderId="1" xfId="0" applyNumberFormat="1" applyFont="1" applyFill="1" applyBorder="1" applyAlignment="1">
      <alignment horizontal="center"/>
    </xf>
    <xf numFmtId="0" fontId="15" fillId="0" borderId="1" xfId="0" applyFont="1" applyBorder="1" applyAlignment="1">
      <alignment horizontal="center"/>
    </xf>
    <xf numFmtId="49" fontId="36" fillId="0" borderId="0" xfId="0" applyNumberFormat="1" applyFont="1" applyFill="1" applyAlignment="1">
      <alignment vertical="center"/>
    </xf>
    <xf numFmtId="41" fontId="36" fillId="0" borderId="0" xfId="0" applyNumberFormat="1" applyFont="1"/>
    <xf numFmtId="0" fontId="63" fillId="0" borderId="0" xfId="0" applyFont="1" applyFill="1" applyAlignment="1">
      <alignment horizontal="center" vertical="center"/>
    </xf>
    <xf numFmtId="0" fontId="21" fillId="0" borderId="15" xfId="0" applyFont="1" applyFill="1" applyBorder="1" applyAlignment="1">
      <alignment horizontal="center" vertical="center"/>
    </xf>
    <xf numFmtId="0" fontId="12" fillId="6" borderId="1" xfId="0" applyFont="1" applyFill="1" applyBorder="1" applyAlignment="1">
      <alignment vertical="center"/>
    </xf>
    <xf numFmtId="4" fontId="48" fillId="0" borderId="1" xfId="0" applyNumberFormat="1" applyFont="1" applyFill="1" applyBorder="1" applyAlignment="1">
      <alignment vertical="center"/>
    </xf>
    <xf numFmtId="0" fontId="64" fillId="7" borderId="1" xfId="0" applyFont="1" applyFill="1" applyBorder="1" applyAlignment="1">
      <alignment vertical="center"/>
    </xf>
    <xf numFmtId="4" fontId="65" fillId="0" borderId="1" xfId="0" applyNumberFormat="1" applyFont="1" applyFill="1" applyBorder="1" applyAlignment="1">
      <alignment vertical="center"/>
    </xf>
    <xf numFmtId="0" fontId="48" fillId="0" borderId="1" xfId="0" applyFont="1" applyBorder="1" applyAlignment="1">
      <alignment horizontal="right"/>
    </xf>
    <xf numFmtId="4" fontId="48" fillId="0" borderId="1" xfId="0" applyNumberFormat="1" applyFont="1" applyBorder="1" applyAlignment="1">
      <alignment horizontal="right"/>
    </xf>
    <xf numFmtId="0" fontId="48" fillId="0" borderId="0" xfId="0" applyFont="1" applyAlignment="1">
      <alignment horizontal="right"/>
    </xf>
    <xf numFmtId="4" fontId="48" fillId="0" borderId="1" xfId="0" applyNumberFormat="1" applyFont="1" applyFill="1" applyBorder="1" applyAlignment="1">
      <alignment horizontal="right" vertical="center"/>
    </xf>
    <xf numFmtId="0" fontId="66" fillId="0" borderId="8" xfId="0" applyFont="1" applyBorder="1" applyAlignment="1">
      <alignment vertical="center"/>
    </xf>
    <xf numFmtId="0" fontId="58" fillId="0" borderId="1" xfId="0" applyFont="1" applyBorder="1" applyAlignment="1">
      <alignment horizontal="right"/>
    </xf>
    <xf numFmtId="4" fontId="48" fillId="0" borderId="1" xfId="0" applyNumberFormat="1" applyFont="1" applyFill="1" applyBorder="1" applyAlignment="1">
      <alignment horizontal="right"/>
    </xf>
    <xf numFmtId="4" fontId="48" fillId="0" borderId="1" xfId="0" applyNumberFormat="1" applyFont="1" applyBorder="1" applyAlignment="1"/>
    <xf numFmtId="4" fontId="48" fillId="0" borderId="1" xfId="0" applyNumberFormat="1" applyFont="1" applyFill="1" applyBorder="1" applyAlignment="1">
      <alignment horizontal="center"/>
    </xf>
    <xf numFmtId="4" fontId="48" fillId="0" borderId="1" xfId="0" applyNumberFormat="1" applyFont="1" applyFill="1" applyBorder="1" applyAlignment="1">
      <alignment horizontal="center" vertical="center"/>
    </xf>
    <xf numFmtId="0" fontId="15" fillId="0" borderId="19" xfId="0" applyFont="1" applyFill="1" applyBorder="1" applyAlignment="1">
      <alignment horizontal="left" vertical="center"/>
    </xf>
    <xf numFmtId="4" fontId="62" fillId="0" borderId="1" xfId="0" applyNumberFormat="1" applyFont="1" applyFill="1" applyBorder="1" applyAlignment="1">
      <alignment horizontal="right"/>
    </xf>
    <xf numFmtId="0" fontId="15" fillId="0" borderId="8" xfId="0" applyFont="1" applyFill="1" applyBorder="1" applyAlignment="1">
      <alignment vertical="center"/>
    </xf>
    <xf numFmtId="0" fontId="19" fillId="0" borderId="1" xfId="0" applyFont="1" applyFill="1" applyBorder="1"/>
    <xf numFmtId="0" fontId="15" fillId="0" borderId="19" xfId="0" applyFont="1" applyFill="1" applyBorder="1" applyAlignment="1">
      <alignment horizontal="right" vertical="center"/>
    </xf>
    <xf numFmtId="0" fontId="15" fillId="0" borderId="0" xfId="0" applyFont="1" applyFill="1" applyBorder="1" applyAlignment="1">
      <alignment horizontal="right" vertical="center"/>
    </xf>
    <xf numFmtId="0" fontId="15" fillId="0" borderId="8" xfId="0" applyFont="1" applyBorder="1" applyAlignment="1">
      <alignment horizontal="left"/>
    </xf>
    <xf numFmtId="0" fontId="15" fillId="0" borderId="8" xfId="0" applyFont="1" applyFill="1" applyBorder="1"/>
    <xf numFmtId="4" fontId="15" fillId="0" borderId="5" xfId="0" applyNumberFormat="1" applyFont="1" applyBorder="1" applyAlignment="1">
      <alignment horizontal="center"/>
    </xf>
    <xf numFmtId="4" fontId="62" fillId="0" borderId="1" xfId="0" applyNumberFormat="1" applyFont="1" applyFill="1" applyBorder="1" applyAlignment="1">
      <alignment horizontal="right" vertical="center"/>
    </xf>
    <xf numFmtId="0" fontId="15" fillId="0" borderId="0" xfId="0" applyFont="1" applyFill="1" applyAlignment="1">
      <alignment horizontal="left" vertical="center"/>
    </xf>
    <xf numFmtId="41" fontId="58" fillId="0" borderId="17" xfId="0" applyNumberFormat="1" applyFont="1" applyFill="1" applyBorder="1" applyAlignment="1">
      <alignment horizontal="center" vertical="center"/>
    </xf>
    <xf numFmtId="0" fontId="15" fillId="0" borderId="8" xfId="9" applyFont="1" applyFill="1" applyBorder="1" applyAlignment="1">
      <alignment vertical="center"/>
    </xf>
    <xf numFmtId="0" fontId="67" fillId="0" borderId="19" xfId="0" applyFont="1" applyFill="1" applyBorder="1" applyAlignment="1">
      <alignment horizontal="left" vertical="center"/>
    </xf>
    <xf numFmtId="0" fontId="67" fillId="0" borderId="19" xfId="0" applyFont="1" applyFill="1" applyBorder="1" applyAlignment="1">
      <alignment horizontal="right" vertical="center"/>
    </xf>
    <xf numFmtId="0" fontId="67" fillId="0" borderId="0" xfId="0" applyFont="1" applyFill="1" applyBorder="1" applyAlignment="1">
      <alignment horizontal="right" vertical="center"/>
    </xf>
    <xf numFmtId="0" fontId="11" fillId="0" borderId="19" xfId="0" applyFont="1" applyFill="1" applyBorder="1" applyAlignment="1">
      <alignment horizontal="left" vertical="center"/>
    </xf>
    <xf numFmtId="0" fontId="36" fillId="0" borderId="0" xfId="0" applyFont="1" applyFill="1" applyAlignment="1">
      <alignment horizontal="left" vertical="center"/>
    </xf>
    <xf numFmtId="0" fontId="48" fillId="0" borderId="8" xfId="0" applyFont="1" applyBorder="1" applyAlignment="1">
      <alignment horizontal="right"/>
    </xf>
    <xf numFmtId="0" fontId="48" fillId="0" borderId="8" xfId="0" applyFont="1" applyBorder="1"/>
    <xf numFmtId="0" fontId="10" fillId="0" borderId="8" xfId="9" applyFont="1" applyFill="1" applyBorder="1" applyAlignment="1">
      <alignment vertical="center"/>
    </xf>
    <xf numFmtId="0" fontId="15" fillId="0" borderId="1" xfId="9" applyFont="1" applyFill="1" applyBorder="1" applyAlignment="1">
      <alignment vertical="center"/>
    </xf>
    <xf numFmtId="0" fontId="15" fillId="0" borderId="0" xfId="0" applyFont="1" applyFill="1" applyAlignment="1">
      <alignment vertical="center"/>
    </xf>
    <xf numFmtId="4" fontId="62" fillId="0" borderId="1" xfId="0" applyNumberFormat="1" applyFont="1" applyFill="1" applyBorder="1" applyAlignment="1">
      <alignment vertical="center"/>
    </xf>
    <xf numFmtId="0" fontId="15" fillId="0" borderId="17" xfId="0" applyFont="1" applyBorder="1"/>
    <xf numFmtId="4" fontId="15" fillId="0" borderId="8" xfId="0" applyNumberFormat="1" applyFont="1" applyBorder="1"/>
    <xf numFmtId="4" fontId="11" fillId="0" borderId="0" xfId="9" applyNumberFormat="1" applyFont="1" applyFill="1" applyBorder="1" applyAlignment="1">
      <alignment horizontal="center" vertical="center"/>
    </xf>
    <xf numFmtId="1" fontId="15" fillId="0" borderId="18" xfId="0" applyNumberFormat="1" applyFont="1" applyFill="1" applyBorder="1" applyAlignment="1">
      <alignment horizontal="left" vertical="center"/>
    </xf>
    <xf numFmtId="1" fontId="15" fillId="0" borderId="0" xfId="0" applyNumberFormat="1" applyFont="1" applyFill="1" applyBorder="1" applyAlignment="1">
      <alignment horizontal="left" vertical="center"/>
    </xf>
    <xf numFmtId="49" fontId="15" fillId="0" borderId="0" xfId="0" applyNumberFormat="1" applyFont="1" applyFill="1" applyAlignment="1">
      <alignment horizontal="left" vertical="center"/>
    </xf>
    <xf numFmtId="0" fontId="15" fillId="0" borderId="0" xfId="0" applyFont="1" applyFill="1" applyBorder="1" applyAlignment="1">
      <alignment horizontal="left" vertical="center"/>
    </xf>
    <xf numFmtId="0" fontId="21" fillId="0" borderId="1" xfId="0" applyFont="1" applyFill="1" applyBorder="1" applyAlignment="1">
      <alignment vertical="center"/>
    </xf>
    <xf numFmtId="4" fontId="68" fillId="0" borderId="1" xfId="0" applyNumberFormat="1" applyFont="1" applyFill="1" applyBorder="1" applyAlignment="1">
      <alignment vertical="center"/>
    </xf>
    <xf numFmtId="41" fontId="60" fillId="0" borderId="0" xfId="0" applyNumberFormat="1" applyFont="1" applyFill="1" applyBorder="1" applyAlignment="1">
      <alignment horizontal="center" vertical="center"/>
    </xf>
    <xf numFmtId="49" fontId="55" fillId="0" borderId="0" xfId="0" applyNumberFormat="1" applyFont="1" applyFill="1" applyAlignment="1">
      <alignment vertical="center"/>
    </xf>
    <xf numFmtId="0" fontId="55" fillId="0" borderId="0" xfId="0" applyFont="1" applyFill="1" applyAlignment="1">
      <alignment vertical="center"/>
    </xf>
    <xf numFmtId="41" fontId="69" fillId="0" borderId="0" xfId="0" applyNumberFormat="1" applyFont="1" applyFill="1" applyAlignment="1">
      <alignment horizontal="center" vertical="center"/>
    </xf>
    <xf numFmtId="41" fontId="58" fillId="0" borderId="0" xfId="0" applyNumberFormat="1" applyFont="1" applyFill="1" applyAlignment="1">
      <alignment horizontal="center" vertical="center"/>
    </xf>
    <xf numFmtId="0" fontId="36" fillId="0" borderId="0" xfId="0" applyFont="1" applyFill="1" applyAlignment="1">
      <alignment horizontal="right" vertical="center"/>
    </xf>
    <xf numFmtId="172" fontId="58" fillId="0" borderId="0" xfId="0" applyNumberFormat="1" applyFont="1" applyAlignment="1">
      <alignment horizontal="center"/>
    </xf>
    <xf numFmtId="1" fontId="70" fillId="0" borderId="18" xfId="0" applyNumberFormat="1" applyFont="1" applyFill="1" applyBorder="1" applyAlignment="1">
      <alignment horizontal="left" vertical="center"/>
    </xf>
    <xf numFmtId="1" fontId="70" fillId="0" borderId="0" xfId="0" applyNumberFormat="1" applyFont="1" applyFill="1" applyBorder="1" applyAlignment="1">
      <alignment horizontal="left" vertical="center"/>
    </xf>
    <xf numFmtId="49" fontId="36" fillId="0" borderId="0" xfId="0" applyNumberFormat="1" applyFont="1" applyFill="1" applyAlignment="1">
      <alignment horizontal="left" vertical="center"/>
    </xf>
    <xf numFmtId="0" fontId="67" fillId="0" borderId="0" xfId="0" applyFont="1" applyFill="1" applyBorder="1" applyAlignment="1">
      <alignment horizontal="left" vertical="center"/>
    </xf>
    <xf numFmtId="0" fontId="10" fillId="0" borderId="1" xfId="9" applyFont="1" applyFill="1" applyBorder="1" applyAlignment="1">
      <alignment vertical="center"/>
    </xf>
    <xf numFmtId="0" fontId="10" fillId="0" borderId="8" xfId="0" applyFont="1" applyFill="1" applyBorder="1" applyAlignment="1">
      <alignment vertical="center"/>
    </xf>
    <xf numFmtId="0" fontId="15" fillId="0" borderId="0" xfId="0" applyFont="1" applyFill="1" applyAlignment="1">
      <alignment horizontal="center" vertical="center"/>
    </xf>
    <xf numFmtId="0" fontId="21" fillId="0" borderId="0" xfId="0" applyFont="1" applyFill="1" applyAlignment="1">
      <alignment horizontal="center" vertical="center"/>
    </xf>
    <xf numFmtId="0" fontId="53" fillId="3" borderId="0" xfId="0" applyFont="1" applyFill="1" applyAlignment="1">
      <alignment horizontal="center" vertical="center"/>
    </xf>
    <xf numFmtId="0" fontId="21" fillId="3" borderId="0" xfId="0" applyFont="1" applyFill="1" applyAlignment="1">
      <alignment horizontal="center" vertical="center"/>
    </xf>
    <xf numFmtId="0" fontId="15" fillId="3" borderId="16" xfId="0" applyFont="1" applyFill="1" applyBorder="1" applyAlignment="1">
      <alignment horizontal="left" vertical="center"/>
    </xf>
    <xf numFmtId="0" fontId="15" fillId="3" borderId="4" xfId="0" applyFont="1" applyFill="1" applyBorder="1" applyAlignment="1">
      <alignment horizontal="left" vertical="center"/>
    </xf>
    <xf numFmtId="0" fontId="16" fillId="0" borderId="0" xfId="0" applyFont="1" applyFill="1" applyAlignment="1">
      <alignment horizontal="center" vertical="center"/>
    </xf>
    <xf numFmtId="0" fontId="16" fillId="0" borderId="0" xfId="0" applyFont="1" applyAlignment="1">
      <alignment horizontal="center" vertical="center"/>
    </xf>
    <xf numFmtId="0" fontId="21" fillId="0" borderId="2" xfId="0" applyFont="1" applyBorder="1" applyAlignment="1">
      <alignment horizontal="center" vertical="center"/>
    </xf>
    <xf numFmtId="0" fontId="21" fillId="0" borderId="9" xfId="0" applyFont="1" applyBorder="1" applyAlignment="1">
      <alignment horizontal="center" vertical="center"/>
    </xf>
    <xf numFmtId="0" fontId="21" fillId="0" borderId="5" xfId="0" applyFont="1" applyBorder="1" applyAlignment="1">
      <alignment horizontal="center" vertical="center"/>
    </xf>
    <xf numFmtId="0" fontId="16" fillId="2" borderId="2"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10" xfId="0" applyFont="1" applyFill="1" applyBorder="1" applyAlignment="1">
      <alignment horizontal="center" vertical="center"/>
    </xf>
    <xf numFmtId="0" fontId="12" fillId="0" borderId="0" xfId="0" applyFont="1" applyFill="1" applyAlignment="1">
      <alignment horizontal="center" vertical="center"/>
    </xf>
    <xf numFmtId="0" fontId="9" fillId="0" borderId="0" xfId="0" applyFont="1" applyFill="1" applyAlignment="1">
      <alignment horizontal="center" vertical="center"/>
    </xf>
    <xf numFmtId="0" fontId="9" fillId="0" borderId="0" xfId="0" applyFont="1" applyAlignment="1">
      <alignment horizontal="center" vertical="center"/>
    </xf>
    <xf numFmtId="0" fontId="21" fillId="0" borderId="2" xfId="0" applyFont="1" applyBorder="1" applyAlignment="1">
      <alignment horizontal="center" vertical="center" wrapText="1"/>
    </xf>
    <xf numFmtId="0" fontId="21" fillId="0" borderId="5" xfId="0" applyFont="1" applyBorder="1" applyAlignment="1">
      <alignment horizontal="center" vertical="center" wrapText="1"/>
    </xf>
    <xf numFmtId="0" fontId="46" fillId="0" borderId="13" xfId="0" applyFont="1" applyBorder="1" applyAlignment="1">
      <alignment horizontal="center" vertical="center"/>
    </xf>
    <xf numFmtId="0" fontId="46" fillId="0" borderId="14" xfId="0" applyFont="1" applyBorder="1" applyAlignment="1">
      <alignment horizontal="center" vertical="center"/>
    </xf>
    <xf numFmtId="0" fontId="9" fillId="2" borderId="2"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10"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24" fillId="0" borderId="0" xfId="0" applyFont="1" applyFill="1" applyAlignment="1">
      <alignment horizontal="center" vertical="center"/>
    </xf>
    <xf numFmtId="0" fontId="24" fillId="0" borderId="0" xfId="0" applyFont="1" applyAlignment="1">
      <alignment horizontal="center" vertical="center"/>
    </xf>
    <xf numFmtId="0" fontId="1" fillId="2" borderId="2"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10" xfId="0" applyFont="1" applyFill="1" applyBorder="1" applyAlignment="1">
      <alignment horizontal="center" vertical="center"/>
    </xf>
    <xf numFmtId="0" fontId="23" fillId="0" borderId="0" xfId="0" applyFont="1" applyBorder="1" applyAlignment="1">
      <alignment horizontal="center"/>
    </xf>
    <xf numFmtId="0" fontId="23" fillId="0" borderId="0" xfId="0" applyFont="1" applyBorder="1" applyAlignment="1">
      <alignment horizontal="center" vertical="center" wrapText="1"/>
    </xf>
    <xf numFmtId="0" fontId="20" fillId="0" borderId="2"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5" xfId="0" applyFont="1" applyFill="1" applyBorder="1" applyAlignment="1">
      <alignment horizontal="center" vertical="center"/>
    </xf>
    <xf numFmtId="0" fontId="21" fillId="0" borderId="4" xfId="0" applyFont="1" applyBorder="1" applyAlignment="1">
      <alignment horizontal="center" vertical="center"/>
    </xf>
    <xf numFmtId="0" fontId="21" fillId="0" borderId="6" xfId="0" applyFont="1" applyBorder="1" applyAlignment="1">
      <alignment horizontal="center" vertical="center"/>
    </xf>
    <xf numFmtId="0" fontId="21" fillId="0" borderId="10" xfId="0" applyFont="1" applyBorder="1" applyAlignment="1">
      <alignment horizontal="center" vertical="center"/>
    </xf>
    <xf numFmtId="0" fontId="9" fillId="2" borderId="2" xfId="0" applyFont="1" applyFill="1" applyBorder="1" applyAlignment="1">
      <alignment horizontal="center"/>
    </xf>
    <xf numFmtId="0" fontId="9" fillId="2" borderId="5" xfId="0" applyFont="1" applyFill="1" applyBorder="1" applyAlignment="1">
      <alignment horizontal="center"/>
    </xf>
    <xf numFmtId="0" fontId="0" fillId="0" borderId="0" xfId="0" applyAlignment="1">
      <alignment horizontal="center"/>
    </xf>
    <xf numFmtId="0" fontId="1" fillId="0" borderId="0" xfId="0" applyFont="1" applyFill="1" applyAlignment="1">
      <alignment horizontal="center" vertical="center"/>
    </xf>
  </cellXfs>
  <cellStyles count="12">
    <cellStyle name="Millares" xfId="1" builtinId="3"/>
    <cellStyle name="Millares 2" xfId="2"/>
    <cellStyle name="Millares 3" xfId="3"/>
    <cellStyle name="Millares 3 2" xfId="4"/>
    <cellStyle name="Millares 4" xfId="5"/>
    <cellStyle name="Millares 5" xfId="6"/>
    <cellStyle name="Moneda 2" xfId="7"/>
    <cellStyle name="Normal" xfId="0" builtinId="0"/>
    <cellStyle name="Normal 2" xfId="8"/>
    <cellStyle name="Normal 2 2" xfId="9"/>
    <cellStyle name="Normal 2 2 2" xfId="10"/>
    <cellStyle name="Normal 3"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74053</xdr:colOff>
      <xdr:row>0</xdr:row>
      <xdr:rowOff>0</xdr:rowOff>
    </xdr:from>
    <xdr:ext cx="571500" cy="581025"/>
    <xdr:pic>
      <xdr:nvPicPr>
        <xdr:cNvPr id="3" name="Imagen 2"/>
        <xdr:cNvPicPr/>
      </xdr:nvPicPr>
      <xdr:blipFill>
        <a:blip xmlns:r="http://schemas.openxmlformats.org/officeDocument/2006/relationships" r:embed="rId1">
          <a:extLst>
            <a:ext uri="{28A0092B-C50C-407E-A947-70E740481C1C}">
              <a14:useLocalDpi xmlns:a14="http://schemas.microsoft.com/office/drawing/2010/main" val="0"/>
            </a:ext>
          </a:extLst>
        </a:blip>
        <a:srcRect r="73764" b="27711"/>
        <a:stretch>
          <a:fillRect/>
        </a:stretch>
      </xdr:blipFill>
      <xdr:spPr>
        <a:xfrm>
          <a:off x="73660" y="0"/>
          <a:ext cx="571500" cy="581025"/>
        </a:xfrm>
        <a:prstGeom prst="rect">
          <a:avLst/>
        </a:prstGeom>
        <a:noFill/>
        <a:ln>
          <a:noFill/>
        </a:ln>
      </xdr:spPr>
    </xdr:pic>
    <xdr:clientData/>
  </xdr:oneCellAnchor>
  <xdr:oneCellAnchor>
    <xdr:from>
      <xdr:col>5</xdr:col>
      <xdr:colOff>714375</xdr:colOff>
      <xdr:row>0</xdr:row>
      <xdr:rowOff>0</xdr:rowOff>
    </xdr:from>
    <xdr:ext cx="704850" cy="571500"/>
    <xdr:pic>
      <xdr:nvPicPr>
        <xdr:cNvPr id="4" name="Imagen 3" descr="C:\Backup Xiomara\Nuevo logo SRSN.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410075" y="0"/>
          <a:ext cx="704850" cy="571500"/>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Xiomara\Downloads\Regional\Escritorio%20Cambio%20Gerente\Estados%20SRSN\EEFF%20Digecog%202017-2016%20JARS%20Final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C"/>
      <sheetName val="ESF"/>
      <sheetName val="ERF"/>
      <sheetName val="ECANP"/>
      <sheetName val="EFE"/>
      <sheetName val="Reg. no monetarios"/>
    </sheetNames>
    <sheetDataSet>
      <sheetData sheetId="0">
        <row r="2">
          <cell r="G2">
            <v>0</v>
          </cell>
        </row>
        <row r="3">
          <cell r="G3">
            <v>1920100</v>
          </cell>
        </row>
        <row r="4">
          <cell r="G4">
            <v>0</v>
          </cell>
        </row>
        <row r="5">
          <cell r="G5">
            <v>0</v>
          </cell>
        </row>
        <row r="6">
          <cell r="G6">
            <v>0</v>
          </cell>
        </row>
        <row r="7">
          <cell r="G7">
            <v>0</v>
          </cell>
        </row>
        <row r="8">
          <cell r="G8">
            <v>0</v>
          </cell>
        </row>
        <row r="9">
          <cell r="G9">
            <v>0</v>
          </cell>
        </row>
        <row r="11">
          <cell r="B11" t="str">
            <v>Mapeo</v>
          </cell>
          <cell r="G11">
            <v>2016</v>
          </cell>
        </row>
        <row r="12">
          <cell r="B12" t="str">
            <v>**</v>
          </cell>
          <cell r="G12">
            <v>0</v>
          </cell>
        </row>
        <row r="13">
          <cell r="B13" t="str">
            <v>0001</v>
          </cell>
          <cell r="G13">
            <v>29607</v>
          </cell>
        </row>
        <row r="14">
          <cell r="B14" t="str">
            <v>0001</v>
          </cell>
          <cell r="G14">
            <v>162619</v>
          </cell>
        </row>
        <row r="15">
          <cell r="B15" t="str">
            <v>0004</v>
          </cell>
          <cell r="G15">
            <v>0</v>
          </cell>
        </row>
        <row r="16">
          <cell r="B16" t="str">
            <v>0005</v>
          </cell>
          <cell r="G16">
            <v>1548517</v>
          </cell>
        </row>
        <row r="17">
          <cell r="B17" t="str">
            <v>0006</v>
          </cell>
          <cell r="G17">
            <v>0</v>
          </cell>
        </row>
        <row r="18">
          <cell r="B18" t="str">
            <v>0012</v>
          </cell>
          <cell r="G18">
            <v>66323158</v>
          </cell>
        </row>
        <row r="19">
          <cell r="B19" t="str">
            <v>0012</v>
          </cell>
          <cell r="G19">
            <v>-44760480</v>
          </cell>
        </row>
        <row r="20">
          <cell r="B20" t="str">
            <v>0013</v>
          </cell>
          <cell r="G20">
            <v>7590659</v>
          </cell>
        </row>
        <row r="21">
          <cell r="B21" t="str">
            <v>0013</v>
          </cell>
          <cell r="G21">
            <v>-2196477</v>
          </cell>
        </row>
        <row r="22">
          <cell r="B22">
            <v>0</v>
          </cell>
          <cell r="G22">
            <v>0</v>
          </cell>
        </row>
        <row r="23">
          <cell r="B23" t="str">
            <v>**</v>
          </cell>
          <cell r="G23">
            <v>0</v>
          </cell>
        </row>
        <row r="24">
          <cell r="B24" t="str">
            <v>0016</v>
          </cell>
          <cell r="G24">
            <v>-1789939</v>
          </cell>
        </row>
        <row r="25">
          <cell r="B25" t="str">
            <v>0019</v>
          </cell>
          <cell r="G25">
            <v>0</v>
          </cell>
        </row>
        <row r="26">
          <cell r="B26">
            <v>0</v>
          </cell>
          <cell r="G26">
            <v>0</v>
          </cell>
        </row>
        <row r="27">
          <cell r="B27" t="str">
            <v>**</v>
          </cell>
          <cell r="G27">
            <v>0</v>
          </cell>
        </row>
        <row r="28">
          <cell r="B28" t="str">
            <v>0033</v>
          </cell>
          <cell r="G28">
            <v>-28827764</v>
          </cell>
        </row>
        <row r="29">
          <cell r="B29" t="str">
            <v>0032</v>
          </cell>
          <cell r="G29">
            <v>0</v>
          </cell>
        </row>
        <row r="30">
          <cell r="B30">
            <v>0</v>
          </cell>
          <cell r="G30">
            <v>0</v>
          </cell>
        </row>
        <row r="31">
          <cell r="B31">
            <v>0</v>
          </cell>
          <cell r="G31">
            <v>0</v>
          </cell>
        </row>
        <row r="32">
          <cell r="B32" t="str">
            <v>**</v>
          </cell>
          <cell r="G32">
            <v>0</v>
          </cell>
        </row>
        <row r="33">
          <cell r="B33" t="str">
            <v>0037</v>
          </cell>
          <cell r="G33">
            <v>-283208198</v>
          </cell>
        </row>
        <row r="34">
          <cell r="B34">
            <v>0</v>
          </cell>
          <cell r="G34">
            <v>0</v>
          </cell>
        </row>
        <row r="35">
          <cell r="B35" t="str">
            <v>**</v>
          </cell>
          <cell r="G35">
            <v>0</v>
          </cell>
        </row>
        <row r="36">
          <cell r="B36">
            <v>0</v>
          </cell>
          <cell r="G36">
            <v>0</v>
          </cell>
        </row>
        <row r="37">
          <cell r="B37">
            <v>0</v>
          </cell>
          <cell r="G37">
            <v>0</v>
          </cell>
        </row>
        <row r="38">
          <cell r="B38" t="str">
            <v>0039</v>
          </cell>
          <cell r="G38">
            <v>129533983</v>
          </cell>
        </row>
        <row r="39">
          <cell r="B39" t="str">
            <v>0039</v>
          </cell>
          <cell r="G39">
            <v>21966500</v>
          </cell>
        </row>
        <row r="40">
          <cell r="B40" t="str">
            <v>0039</v>
          </cell>
          <cell r="G40">
            <v>1390000</v>
          </cell>
        </row>
        <row r="41">
          <cell r="B41" t="str">
            <v>0039</v>
          </cell>
          <cell r="G41">
            <v>12813415</v>
          </cell>
        </row>
        <row r="42">
          <cell r="B42" t="str">
            <v>0039</v>
          </cell>
          <cell r="G42">
            <v>0</v>
          </cell>
        </row>
        <row r="43">
          <cell r="B43" t="str">
            <v>0039</v>
          </cell>
          <cell r="G43">
            <v>903553</v>
          </cell>
        </row>
        <row r="44">
          <cell r="B44">
            <v>0</v>
          </cell>
          <cell r="G44">
            <v>0</v>
          </cell>
        </row>
        <row r="45">
          <cell r="B45" t="str">
            <v>0039</v>
          </cell>
          <cell r="G45">
            <v>32316698</v>
          </cell>
        </row>
        <row r="46">
          <cell r="B46" t="str">
            <v>0039</v>
          </cell>
          <cell r="G46">
            <v>1998500</v>
          </cell>
        </row>
        <row r="47">
          <cell r="B47" t="str">
            <v>0039</v>
          </cell>
          <cell r="G47">
            <v>5905750</v>
          </cell>
        </row>
        <row r="48">
          <cell r="B48">
            <v>0</v>
          </cell>
          <cell r="G48">
            <v>0</v>
          </cell>
        </row>
        <row r="49">
          <cell r="B49" t="str">
            <v>0039</v>
          </cell>
          <cell r="G49">
            <v>12650117</v>
          </cell>
        </row>
        <row r="50">
          <cell r="B50">
            <v>0</v>
          </cell>
          <cell r="G50">
            <v>0</v>
          </cell>
        </row>
        <row r="51">
          <cell r="B51" t="str">
            <v>0039</v>
          </cell>
          <cell r="G51">
            <v>10113254</v>
          </cell>
        </row>
        <row r="52">
          <cell r="B52" t="str">
            <v>0039</v>
          </cell>
          <cell r="G52">
            <v>10799930</v>
          </cell>
        </row>
        <row r="53">
          <cell r="B53" t="str">
            <v>0039</v>
          </cell>
          <cell r="G53">
            <v>1161346</v>
          </cell>
        </row>
        <row r="54">
          <cell r="B54">
            <v>0</v>
          </cell>
          <cell r="G54">
            <v>0</v>
          </cell>
        </row>
        <row r="55">
          <cell r="B55">
            <v>0</v>
          </cell>
          <cell r="G55">
            <v>0</v>
          </cell>
        </row>
        <row r="56">
          <cell r="B56" t="str">
            <v>0044</v>
          </cell>
          <cell r="G56">
            <v>6926</v>
          </cell>
        </row>
        <row r="57">
          <cell r="B57" t="str">
            <v>0044</v>
          </cell>
          <cell r="G57">
            <v>890703</v>
          </cell>
        </row>
        <row r="58">
          <cell r="B58" t="str">
            <v>0044</v>
          </cell>
          <cell r="G58">
            <v>58262</v>
          </cell>
        </row>
        <row r="59">
          <cell r="B59" t="str">
            <v>0044</v>
          </cell>
          <cell r="G59">
            <v>1724167</v>
          </cell>
        </row>
        <row r="60">
          <cell r="B60" t="str">
            <v>0044</v>
          </cell>
          <cell r="G60">
            <v>3546253</v>
          </cell>
        </row>
        <row r="61">
          <cell r="B61">
            <v>0</v>
          </cell>
          <cell r="G61">
            <v>0</v>
          </cell>
        </row>
        <row r="62">
          <cell r="B62" t="str">
            <v>0044</v>
          </cell>
          <cell r="G62">
            <v>153897</v>
          </cell>
        </row>
        <row r="63">
          <cell r="B63" t="str">
            <v>0044</v>
          </cell>
          <cell r="G63">
            <v>159209</v>
          </cell>
        </row>
        <row r="64">
          <cell r="B64">
            <v>0</v>
          </cell>
          <cell r="G64">
            <v>0</v>
          </cell>
        </row>
        <row r="65">
          <cell r="B65" t="str">
            <v>0044</v>
          </cell>
          <cell r="G65">
            <v>43050</v>
          </cell>
        </row>
        <row r="66">
          <cell r="B66" t="str">
            <v>0044</v>
          </cell>
          <cell r="G66">
            <v>129190</v>
          </cell>
        </row>
        <row r="67">
          <cell r="B67">
            <v>0</v>
          </cell>
          <cell r="G67">
            <v>0</v>
          </cell>
        </row>
        <row r="68">
          <cell r="B68" t="str">
            <v>0044</v>
          </cell>
          <cell r="G68">
            <v>241758</v>
          </cell>
        </row>
        <row r="69">
          <cell r="B69" t="str">
            <v>0044</v>
          </cell>
          <cell r="G69">
            <v>600</v>
          </cell>
        </row>
        <row r="70">
          <cell r="B70">
            <v>0</v>
          </cell>
          <cell r="G70">
            <v>0</v>
          </cell>
        </row>
        <row r="71">
          <cell r="B71" t="str">
            <v>0044</v>
          </cell>
          <cell r="G71">
            <v>184800</v>
          </cell>
        </row>
        <row r="72">
          <cell r="B72" t="str">
            <v>0044</v>
          </cell>
          <cell r="G72">
            <v>0</v>
          </cell>
        </row>
        <row r="73">
          <cell r="B73" t="str">
            <v>0044</v>
          </cell>
          <cell r="G73">
            <v>6672</v>
          </cell>
        </row>
        <row r="74">
          <cell r="B74">
            <v>0</v>
          </cell>
          <cell r="G74">
            <v>0</v>
          </cell>
        </row>
        <row r="75">
          <cell r="B75" t="str">
            <v>0044</v>
          </cell>
          <cell r="G75">
            <v>1431496</v>
          </cell>
        </row>
        <row r="76">
          <cell r="B76" t="str">
            <v>0044</v>
          </cell>
          <cell r="G76">
            <v>2780030</v>
          </cell>
        </row>
        <row r="77">
          <cell r="B77">
            <v>0</v>
          </cell>
          <cell r="G77">
            <v>0</v>
          </cell>
        </row>
        <row r="78">
          <cell r="B78" t="str">
            <v>0044</v>
          </cell>
          <cell r="G78">
            <v>125188</v>
          </cell>
        </row>
        <row r="79">
          <cell r="B79" t="str">
            <v>0044</v>
          </cell>
          <cell r="G79">
            <v>0</v>
          </cell>
        </row>
        <row r="80">
          <cell r="B80" t="str">
            <v>0044</v>
          </cell>
          <cell r="G80">
            <v>0</v>
          </cell>
        </row>
        <row r="81">
          <cell r="B81" t="str">
            <v>0044</v>
          </cell>
          <cell r="G81">
            <v>601385</v>
          </cell>
        </row>
        <row r="82">
          <cell r="B82" t="str">
            <v>0044</v>
          </cell>
          <cell r="G82">
            <v>0</v>
          </cell>
        </row>
        <row r="83">
          <cell r="B83" t="str">
            <v>0044</v>
          </cell>
          <cell r="G83">
            <v>1094412</v>
          </cell>
        </row>
        <row r="84">
          <cell r="B84">
            <v>0</v>
          </cell>
          <cell r="G84">
            <v>0</v>
          </cell>
        </row>
        <row r="85">
          <cell r="B85" t="str">
            <v>0044</v>
          </cell>
          <cell r="G85">
            <v>5496</v>
          </cell>
        </row>
        <row r="86">
          <cell r="B86" t="str">
            <v>0044</v>
          </cell>
          <cell r="G86">
            <v>0</v>
          </cell>
        </row>
        <row r="87">
          <cell r="B87" t="str">
            <v>0044</v>
          </cell>
          <cell r="G87">
            <v>40000</v>
          </cell>
        </row>
        <row r="88">
          <cell r="B88" t="str">
            <v>0044</v>
          </cell>
          <cell r="G88">
            <v>12528</v>
          </cell>
        </row>
        <row r="89">
          <cell r="B89" t="str">
            <v>0044</v>
          </cell>
          <cell r="G89">
            <v>44150</v>
          </cell>
        </row>
        <row r="90">
          <cell r="B90" t="str">
            <v>0044</v>
          </cell>
          <cell r="G90">
            <v>112878</v>
          </cell>
        </row>
        <row r="91">
          <cell r="B91" t="str">
            <v>0044</v>
          </cell>
          <cell r="G91">
            <v>50327</v>
          </cell>
        </row>
        <row r="92">
          <cell r="B92" t="str">
            <v>0044</v>
          </cell>
          <cell r="G92">
            <v>59545</v>
          </cell>
        </row>
        <row r="93">
          <cell r="B93" t="str">
            <v>0044</v>
          </cell>
          <cell r="G93">
            <v>169700</v>
          </cell>
        </row>
        <row r="94">
          <cell r="B94" t="str">
            <v>0044</v>
          </cell>
          <cell r="G94">
            <v>4000</v>
          </cell>
        </row>
        <row r="95">
          <cell r="B95" t="str">
            <v>0044</v>
          </cell>
          <cell r="G95">
            <v>2245</v>
          </cell>
        </row>
        <row r="96">
          <cell r="B96">
            <v>0</v>
          </cell>
          <cell r="G96">
            <v>0</v>
          </cell>
        </row>
        <row r="97">
          <cell r="B97">
            <v>0</v>
          </cell>
          <cell r="G97">
            <v>0</v>
          </cell>
        </row>
        <row r="98">
          <cell r="B98" t="str">
            <v>0039</v>
          </cell>
          <cell r="G98">
            <v>6366492</v>
          </cell>
        </row>
        <row r="99">
          <cell r="B99" t="str">
            <v>0041</v>
          </cell>
          <cell r="G99">
            <v>37268</v>
          </cell>
        </row>
        <row r="100">
          <cell r="B100">
            <v>0</v>
          </cell>
          <cell r="G100">
            <v>0</v>
          </cell>
        </row>
        <row r="101">
          <cell r="B101" t="str">
            <v>0041</v>
          </cell>
          <cell r="G101">
            <v>1180</v>
          </cell>
        </row>
        <row r="102">
          <cell r="B102" t="str">
            <v>0041</v>
          </cell>
          <cell r="G102">
            <v>4444</v>
          </cell>
        </row>
        <row r="103">
          <cell r="B103" t="str">
            <v>0039</v>
          </cell>
          <cell r="G103">
            <v>211643</v>
          </cell>
        </row>
        <row r="104">
          <cell r="B104">
            <v>0</v>
          </cell>
          <cell r="G104">
            <v>0</v>
          </cell>
        </row>
        <row r="105">
          <cell r="B105" t="str">
            <v>0041</v>
          </cell>
          <cell r="G105">
            <v>162695</v>
          </cell>
        </row>
        <row r="106">
          <cell r="B106" t="str">
            <v>0041</v>
          </cell>
          <cell r="G106">
            <v>420542</v>
          </cell>
        </row>
        <row r="107">
          <cell r="B107" t="str">
            <v>0041</v>
          </cell>
          <cell r="G107">
            <v>51842</v>
          </cell>
        </row>
        <row r="108">
          <cell r="B108" t="str">
            <v>0039</v>
          </cell>
          <cell r="G108">
            <v>0</v>
          </cell>
        </row>
        <row r="109">
          <cell r="B109">
            <v>0</v>
          </cell>
          <cell r="G109">
            <v>0</v>
          </cell>
        </row>
        <row r="110">
          <cell r="B110" t="str">
            <v>0041</v>
          </cell>
          <cell r="G110">
            <v>0</v>
          </cell>
        </row>
        <row r="111">
          <cell r="B111" t="str">
            <v>0041</v>
          </cell>
          <cell r="G111">
            <v>6600</v>
          </cell>
        </row>
        <row r="112">
          <cell r="B112" t="str">
            <v>0041</v>
          </cell>
          <cell r="G112">
            <v>232753</v>
          </cell>
        </row>
        <row r="113">
          <cell r="B113" t="str">
            <v>0041</v>
          </cell>
          <cell r="G113">
            <v>7717</v>
          </cell>
        </row>
        <row r="114">
          <cell r="B114" t="str">
            <v>0041</v>
          </cell>
          <cell r="G114">
            <v>153372</v>
          </cell>
        </row>
        <row r="115">
          <cell r="B115">
            <v>0</v>
          </cell>
          <cell r="G115">
            <v>0</v>
          </cell>
        </row>
        <row r="116">
          <cell r="B116" t="str">
            <v>0041</v>
          </cell>
          <cell r="G116">
            <v>6371</v>
          </cell>
        </row>
        <row r="117">
          <cell r="B117" t="str">
            <v>0041</v>
          </cell>
          <cell r="G117">
            <v>0</v>
          </cell>
        </row>
        <row r="118">
          <cell r="B118" t="str">
            <v>0041</v>
          </cell>
          <cell r="G118">
            <v>0</v>
          </cell>
        </row>
        <row r="119">
          <cell r="B119" t="str">
            <v>0041</v>
          </cell>
          <cell r="G119">
            <v>0</v>
          </cell>
        </row>
        <row r="120">
          <cell r="B120" t="str">
            <v>0041</v>
          </cell>
          <cell r="G120">
            <v>0</v>
          </cell>
        </row>
        <row r="121">
          <cell r="B121" t="str">
            <v>0041</v>
          </cell>
          <cell r="G121">
            <v>750</v>
          </cell>
        </row>
        <row r="122">
          <cell r="B122" t="str">
            <v>0041</v>
          </cell>
          <cell r="G122">
            <v>12272</v>
          </cell>
        </row>
        <row r="123">
          <cell r="B123" t="str">
            <v>0041</v>
          </cell>
          <cell r="G123">
            <v>60645</v>
          </cell>
        </row>
        <row r="124">
          <cell r="B124" t="str">
            <v>0041</v>
          </cell>
          <cell r="G124">
            <v>1424</v>
          </cell>
        </row>
        <row r="125">
          <cell r="B125">
            <v>0</v>
          </cell>
          <cell r="G125">
            <v>0</v>
          </cell>
        </row>
        <row r="126">
          <cell r="B126" t="str">
            <v>0041</v>
          </cell>
          <cell r="G126">
            <v>2430000</v>
          </cell>
        </row>
        <row r="127">
          <cell r="B127" t="str">
            <v>0041</v>
          </cell>
          <cell r="G127">
            <v>3087805</v>
          </cell>
        </row>
        <row r="128">
          <cell r="B128" t="str">
            <v>0041</v>
          </cell>
          <cell r="G128">
            <v>3296</v>
          </cell>
        </row>
        <row r="129">
          <cell r="B129" t="str">
            <v>0041</v>
          </cell>
          <cell r="G129">
            <v>1533</v>
          </cell>
        </row>
        <row r="130">
          <cell r="B130" t="str">
            <v>0041</v>
          </cell>
          <cell r="G130">
            <v>2133</v>
          </cell>
        </row>
        <row r="131">
          <cell r="B131" t="str">
            <v>0041</v>
          </cell>
          <cell r="G131">
            <v>30416</v>
          </cell>
        </row>
        <row r="132">
          <cell r="B132">
            <v>0</v>
          </cell>
          <cell r="G132">
            <v>0</v>
          </cell>
        </row>
        <row r="133">
          <cell r="B133" t="str">
            <v>0041</v>
          </cell>
          <cell r="G133">
            <v>100661</v>
          </cell>
        </row>
        <row r="134">
          <cell r="B134" t="str">
            <v>0041</v>
          </cell>
          <cell r="G134">
            <v>692393</v>
          </cell>
        </row>
        <row r="135">
          <cell r="B135" t="str">
            <v>0041</v>
          </cell>
          <cell r="G135">
            <v>8727</v>
          </cell>
        </row>
        <row r="136">
          <cell r="B136" t="str">
            <v>0041</v>
          </cell>
          <cell r="G136">
            <v>0</v>
          </cell>
        </row>
        <row r="137">
          <cell r="B137" t="str">
            <v>0041</v>
          </cell>
          <cell r="G137">
            <v>0</v>
          </cell>
        </row>
        <row r="138">
          <cell r="B138" t="str">
            <v>0041</v>
          </cell>
          <cell r="G138">
            <v>555134</v>
          </cell>
        </row>
        <row r="139">
          <cell r="B139" t="str">
            <v>0041</v>
          </cell>
          <cell r="G139">
            <v>0</v>
          </cell>
        </row>
        <row r="140">
          <cell r="B140" t="str">
            <v>0041</v>
          </cell>
          <cell r="G140">
            <v>62362</v>
          </cell>
        </row>
        <row r="141">
          <cell r="B141" t="str">
            <v>0041</v>
          </cell>
          <cell r="G141">
            <v>7957</v>
          </cell>
        </row>
        <row r="142">
          <cell r="B142" t="str">
            <v>0039</v>
          </cell>
          <cell r="G142">
            <v>6542000</v>
          </cell>
        </row>
        <row r="143">
          <cell r="B143">
            <v>0</v>
          </cell>
          <cell r="G143">
            <v>0</v>
          </cell>
        </row>
        <row r="144">
          <cell r="B144" t="str">
            <v>0041</v>
          </cell>
          <cell r="G144">
            <v>0</v>
          </cell>
        </row>
        <row r="145">
          <cell r="B145" t="str">
            <v>0041</v>
          </cell>
          <cell r="G145">
            <v>53068</v>
          </cell>
        </row>
        <row r="146">
          <cell r="B146">
            <v>0</v>
          </cell>
          <cell r="G146">
            <v>0</v>
          </cell>
        </row>
        <row r="147">
          <cell r="B147" t="str">
            <v>0044</v>
          </cell>
          <cell r="G147">
            <v>0</v>
          </cell>
        </row>
        <row r="148">
          <cell r="B148">
            <v>0</v>
          </cell>
          <cell r="G148">
            <v>0</v>
          </cell>
        </row>
        <row r="149">
          <cell r="B149" t="str">
            <v>0040</v>
          </cell>
          <cell r="G149">
            <v>0</v>
          </cell>
        </row>
        <row r="150">
          <cell r="B150" t="str">
            <v>0039</v>
          </cell>
          <cell r="G150">
            <v>0</v>
          </cell>
        </row>
        <row r="151">
          <cell r="B151" t="str">
            <v>0039</v>
          </cell>
          <cell r="G151">
            <v>0</v>
          </cell>
        </row>
        <row r="152">
          <cell r="B152" t="str">
            <v>0040</v>
          </cell>
          <cell r="G152">
            <v>0</v>
          </cell>
        </row>
        <row r="153">
          <cell r="B153" t="str">
            <v>0042</v>
          </cell>
          <cell r="G153">
            <v>5253248</v>
          </cell>
        </row>
        <row r="154">
          <cell r="B154" t="str">
            <v>0042</v>
          </cell>
          <cell r="G154">
            <v>1211978</v>
          </cell>
        </row>
        <row r="155">
          <cell r="B155" t="str">
            <v>0044</v>
          </cell>
          <cell r="G155">
            <v>2115664</v>
          </cell>
        </row>
        <row r="156">
          <cell r="B156">
            <v>0</v>
          </cell>
          <cell r="G156">
            <v>0</v>
          </cell>
        </row>
        <row r="157">
          <cell r="B157">
            <v>0</v>
          </cell>
          <cell r="G157">
            <v>1920100</v>
          </cell>
        </row>
        <row r="158">
          <cell r="G158">
            <v>0</v>
          </cell>
        </row>
        <row r="159">
          <cell r="G159">
            <v>0</v>
          </cell>
        </row>
        <row r="160">
          <cell r="G160">
            <v>0</v>
          </cell>
        </row>
        <row r="161">
          <cell r="G161">
            <v>0</v>
          </cell>
        </row>
        <row r="162">
          <cell r="G162">
            <v>0</v>
          </cell>
        </row>
        <row r="163">
          <cell r="G163">
            <v>0</v>
          </cell>
        </row>
        <row r="164">
          <cell r="G164">
            <v>0</v>
          </cell>
        </row>
        <row r="165">
          <cell r="G165">
            <v>0</v>
          </cell>
        </row>
        <row r="166">
          <cell r="G166">
            <v>0</v>
          </cell>
        </row>
        <row r="167">
          <cell r="G167">
            <v>0</v>
          </cell>
        </row>
        <row r="168">
          <cell r="G168">
            <v>0</v>
          </cell>
        </row>
        <row r="169">
          <cell r="G169">
            <v>0</v>
          </cell>
        </row>
        <row r="170">
          <cell r="G170">
            <v>0</v>
          </cell>
        </row>
        <row r="171">
          <cell r="G171">
            <v>0</v>
          </cell>
        </row>
        <row r="172">
          <cell r="G172">
            <v>0</v>
          </cell>
        </row>
        <row r="173">
          <cell r="G173">
            <v>0</v>
          </cell>
        </row>
        <row r="174">
          <cell r="G174">
            <v>0</v>
          </cell>
        </row>
        <row r="175">
          <cell r="G175">
            <v>0</v>
          </cell>
        </row>
        <row r="176">
          <cell r="G176">
            <v>0</v>
          </cell>
        </row>
        <row r="177">
          <cell r="G177">
            <v>0</v>
          </cell>
        </row>
        <row r="178">
          <cell r="G178">
            <v>0</v>
          </cell>
        </row>
        <row r="179">
          <cell r="G179">
            <v>0</v>
          </cell>
        </row>
        <row r="180">
          <cell r="G180">
            <v>0</v>
          </cell>
        </row>
        <row r="181">
          <cell r="G181">
            <v>0</v>
          </cell>
        </row>
        <row r="182">
          <cell r="G182">
            <v>0</v>
          </cell>
        </row>
        <row r="183">
          <cell r="G183">
            <v>0</v>
          </cell>
        </row>
        <row r="184">
          <cell r="G184">
            <v>0</v>
          </cell>
        </row>
        <row r="185">
          <cell r="G185">
            <v>0</v>
          </cell>
        </row>
        <row r="186">
          <cell r="G186">
            <v>0</v>
          </cell>
        </row>
        <row r="187">
          <cell r="G187">
            <v>0</v>
          </cell>
        </row>
        <row r="188">
          <cell r="G188">
            <v>0</v>
          </cell>
        </row>
        <row r="189">
          <cell r="G189">
            <v>0</v>
          </cell>
        </row>
        <row r="190">
          <cell r="G190">
            <v>0</v>
          </cell>
        </row>
        <row r="191">
          <cell r="G191">
            <v>0</v>
          </cell>
        </row>
        <row r="192">
          <cell r="G192">
            <v>0</v>
          </cell>
        </row>
        <row r="193">
          <cell r="G193">
            <v>0</v>
          </cell>
        </row>
        <row r="194">
          <cell r="G194">
            <v>0</v>
          </cell>
        </row>
      </sheetData>
      <sheetData sheetId="1">
        <row r="7">
          <cell r="H7">
            <v>2016</v>
          </cell>
        </row>
      </sheetData>
      <sheetData sheetId="2">
        <row r="22">
          <cell r="A22" t="str">
            <v>0045</v>
          </cell>
        </row>
      </sheetData>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W246"/>
  <sheetViews>
    <sheetView zoomScale="75" zoomScaleNormal="75" workbookViewId="0">
      <selection activeCell="D25" sqref="D25:F179"/>
    </sheetView>
  </sheetViews>
  <sheetFormatPr baseColWidth="10" defaultColWidth="11.42578125" defaultRowHeight="15"/>
  <cols>
    <col min="1" max="1" width="4.28515625" style="181" customWidth="1"/>
    <col min="2" max="2" width="9.85546875" style="181" customWidth="1"/>
    <col min="3" max="3" width="10.42578125" style="181" customWidth="1"/>
    <col min="4" max="4" width="77.5703125" style="181" customWidth="1"/>
    <col min="5" max="5" width="17.5703125" style="313" customWidth="1"/>
    <col min="6" max="6" width="19.140625" style="313" customWidth="1"/>
    <col min="7" max="7" width="6.42578125" style="314" customWidth="1"/>
    <col min="8" max="8" width="16.42578125" style="181" hidden="1" customWidth="1"/>
    <col min="9" max="9" width="17.5703125" style="181" hidden="1" customWidth="1"/>
    <col min="10" max="10" width="16.42578125" style="181" customWidth="1"/>
    <col min="11" max="11" width="24.140625" style="181" customWidth="1"/>
    <col min="12" max="12" width="11.42578125" style="181" customWidth="1"/>
    <col min="13" max="15" width="11.42578125" style="181"/>
    <col min="16" max="16" width="60.85546875" style="181" customWidth="1"/>
    <col min="17" max="17" width="77.28515625" style="181" customWidth="1"/>
    <col min="18" max="18" width="15.85546875" style="181" customWidth="1"/>
    <col min="19" max="19" width="19.5703125" style="181" customWidth="1"/>
    <col min="20" max="16384" width="11.42578125" style="181"/>
  </cols>
  <sheetData>
    <row r="1" spans="1:19" ht="15.75">
      <c r="A1" s="315"/>
      <c r="B1" s="316"/>
      <c r="C1" s="317"/>
      <c r="D1" s="419" t="s">
        <v>0</v>
      </c>
      <c r="E1" s="419"/>
      <c r="F1" s="419"/>
      <c r="G1" s="319"/>
      <c r="N1" s="320"/>
      <c r="O1" s="316"/>
      <c r="P1" s="355"/>
      <c r="Q1" s="357"/>
      <c r="R1" s="357"/>
      <c r="S1" s="357"/>
    </row>
    <row r="2" spans="1:19" ht="15.75">
      <c r="A2" s="315"/>
      <c r="B2" s="316"/>
      <c r="C2" s="320"/>
      <c r="D2" s="420" t="s">
        <v>1</v>
      </c>
      <c r="E2" s="420"/>
      <c r="F2" s="420"/>
      <c r="G2" s="322"/>
      <c r="N2" s="320"/>
      <c r="O2" s="316"/>
      <c r="P2" s="320"/>
      <c r="Q2" s="321"/>
      <c r="R2" s="321"/>
      <c r="S2" s="321"/>
    </row>
    <row r="3" spans="1:19" ht="15.75">
      <c r="A3" s="315"/>
      <c r="B3" s="316"/>
      <c r="C3" s="320"/>
      <c r="D3" s="420" t="s">
        <v>2</v>
      </c>
      <c r="E3" s="420"/>
      <c r="F3" s="420"/>
      <c r="G3" s="322"/>
      <c r="N3" s="320"/>
      <c r="O3" s="316"/>
      <c r="P3" s="320"/>
      <c r="Q3" s="321"/>
      <c r="R3" s="321"/>
      <c r="S3" s="321"/>
    </row>
    <row r="4" spans="1:19" ht="15.75">
      <c r="A4" s="315"/>
      <c r="B4" s="316"/>
      <c r="C4" s="320"/>
      <c r="D4" s="420" t="s">
        <v>3</v>
      </c>
      <c r="E4" s="420"/>
      <c r="F4" s="420"/>
      <c r="G4" s="322"/>
      <c r="N4" s="320"/>
      <c r="O4" s="316"/>
      <c r="P4" s="320"/>
      <c r="Q4" s="321"/>
      <c r="R4" s="321"/>
      <c r="S4" s="321"/>
    </row>
    <row r="5" spans="1:19" ht="15.75">
      <c r="A5" s="315"/>
      <c r="B5" s="316"/>
      <c r="C5" s="320"/>
      <c r="D5" s="420" t="s">
        <v>4</v>
      </c>
      <c r="E5" s="420"/>
      <c r="F5" s="420"/>
      <c r="G5" s="322"/>
      <c r="N5" s="355"/>
      <c r="O5" s="316"/>
      <c r="P5" s="320"/>
      <c r="Q5" s="358"/>
      <c r="R5" s="358"/>
      <c r="S5" s="358"/>
    </row>
    <row r="6" spans="1:19" ht="21" customHeight="1">
      <c r="A6" s="315"/>
      <c r="B6" s="316" t="s">
        <v>5</v>
      </c>
      <c r="C6" s="317"/>
      <c r="D6" s="323" t="s">
        <v>6</v>
      </c>
      <c r="E6" s="324" t="s">
        <v>7</v>
      </c>
      <c r="F6" s="325" t="s">
        <v>8</v>
      </c>
      <c r="G6" s="326"/>
      <c r="N6" s="355"/>
      <c r="O6" s="316"/>
      <c r="P6" s="355"/>
      <c r="Q6" s="359"/>
      <c r="R6" s="324"/>
      <c r="S6" s="325"/>
    </row>
    <row r="7" spans="1:19" ht="15.75">
      <c r="A7" s="315"/>
      <c r="B7" s="327" t="s">
        <v>9</v>
      </c>
      <c r="C7" s="317" t="s">
        <v>9</v>
      </c>
      <c r="D7" s="328" t="s">
        <v>10</v>
      </c>
      <c r="E7" s="34">
        <v>20439.66</v>
      </c>
      <c r="F7" s="329"/>
      <c r="G7" s="330"/>
      <c r="N7" s="355"/>
      <c r="O7" s="327"/>
      <c r="P7" s="355"/>
      <c r="Q7" s="328"/>
      <c r="R7" s="360"/>
      <c r="S7" s="360"/>
    </row>
    <row r="8" spans="1:19" ht="15.75">
      <c r="A8" s="315"/>
      <c r="B8" s="327" t="s">
        <v>11</v>
      </c>
      <c r="C8" s="317"/>
      <c r="D8" s="328" t="s">
        <v>12</v>
      </c>
      <c r="E8" s="34">
        <v>2718120.88</v>
      </c>
      <c r="F8" s="329"/>
      <c r="G8" s="330"/>
      <c r="H8" s="331"/>
      <c r="I8" s="331"/>
      <c r="N8" s="355"/>
      <c r="O8" s="327"/>
      <c r="P8" s="355"/>
      <c r="Q8" s="328"/>
      <c r="R8" s="360"/>
      <c r="S8" s="360"/>
    </row>
    <row r="9" spans="1:19" ht="15.75">
      <c r="A9" s="315"/>
      <c r="B9" s="327" t="s">
        <v>13</v>
      </c>
      <c r="C9" s="317"/>
      <c r="D9" s="328" t="s">
        <v>14</v>
      </c>
      <c r="E9" s="34">
        <v>1781067.35</v>
      </c>
      <c r="F9" s="329"/>
      <c r="G9" s="330"/>
      <c r="H9" s="331"/>
      <c r="I9" s="331"/>
      <c r="O9" s="327"/>
      <c r="P9" s="355"/>
      <c r="Q9" s="328"/>
      <c r="R9" s="360"/>
      <c r="S9" s="360"/>
    </row>
    <row r="10" spans="1:19" ht="16.899999999999999" customHeight="1">
      <c r="A10" s="315"/>
      <c r="B10" s="327" t="s">
        <v>15</v>
      </c>
      <c r="C10" s="317"/>
      <c r="D10" s="328" t="s">
        <v>16</v>
      </c>
      <c r="E10" s="34"/>
      <c r="F10" s="329"/>
      <c r="G10" s="330"/>
      <c r="H10" s="331"/>
      <c r="I10" s="331"/>
      <c r="O10" s="327"/>
      <c r="P10" s="355"/>
      <c r="Q10" s="328"/>
      <c r="R10" s="360"/>
      <c r="S10" s="360"/>
    </row>
    <row r="11" spans="1:19" ht="15.75">
      <c r="A11" s="315"/>
      <c r="B11" s="327" t="s">
        <v>17</v>
      </c>
      <c r="C11" s="317"/>
      <c r="D11" s="328" t="s">
        <v>18</v>
      </c>
      <c r="E11" s="34">
        <v>216130</v>
      </c>
      <c r="F11" s="332"/>
      <c r="G11" s="330"/>
      <c r="H11" s="331"/>
      <c r="I11" s="331"/>
      <c r="J11" s="356"/>
      <c r="O11" s="327"/>
      <c r="P11" s="355"/>
      <c r="Q11" s="328"/>
      <c r="R11" s="360"/>
      <c r="S11" s="360"/>
    </row>
    <row r="12" spans="1:19" ht="15.75">
      <c r="A12" s="315"/>
      <c r="B12" s="327"/>
      <c r="C12" s="317"/>
      <c r="D12" s="328" t="s">
        <v>19</v>
      </c>
      <c r="E12" s="329"/>
      <c r="F12" s="332"/>
      <c r="G12" s="330"/>
      <c r="H12" s="331"/>
      <c r="I12" s="331"/>
      <c r="J12" s="356"/>
      <c r="O12" s="327"/>
      <c r="P12" s="355"/>
      <c r="Q12" s="328"/>
      <c r="R12" s="360"/>
      <c r="S12" s="360"/>
    </row>
    <row r="13" spans="1:19" ht="15.75" customHeight="1">
      <c r="A13" s="315"/>
      <c r="B13" s="327" t="s">
        <v>5</v>
      </c>
      <c r="C13" s="317"/>
      <c r="D13" s="333" t="s">
        <v>20</v>
      </c>
      <c r="E13" s="334"/>
      <c r="F13" s="329"/>
      <c r="G13" s="330"/>
      <c r="H13" s="331"/>
      <c r="I13" s="331"/>
      <c r="O13" s="327"/>
      <c r="P13" s="355"/>
      <c r="Q13" s="361"/>
      <c r="R13" s="362"/>
      <c r="S13" s="360"/>
    </row>
    <row r="14" spans="1:19" ht="15.75">
      <c r="A14" s="315"/>
      <c r="B14" s="327" t="s">
        <v>21</v>
      </c>
      <c r="C14" s="317"/>
      <c r="D14" s="335" t="s">
        <v>22</v>
      </c>
      <c r="E14" s="336"/>
      <c r="F14" s="288">
        <v>1696442.31</v>
      </c>
      <c r="G14" s="330"/>
      <c r="H14" s="331"/>
      <c r="I14" s="331"/>
      <c r="O14" s="327"/>
      <c r="P14" s="355"/>
      <c r="Q14" s="335"/>
      <c r="R14" s="363"/>
      <c r="S14" s="360"/>
    </row>
    <row r="15" spans="1:19" ht="15.75">
      <c r="A15" s="315"/>
      <c r="B15" s="327" t="s">
        <v>23</v>
      </c>
      <c r="C15" s="317"/>
      <c r="D15" s="328" t="s">
        <v>24</v>
      </c>
      <c r="F15" s="337"/>
      <c r="G15" s="330"/>
      <c r="H15" s="331"/>
      <c r="I15" s="331"/>
      <c r="O15" s="327"/>
      <c r="P15" s="355"/>
      <c r="Q15" s="328"/>
      <c r="R15" s="364"/>
      <c r="S15" s="360"/>
    </row>
    <row r="16" spans="1:19" ht="15.75">
      <c r="A16" s="315"/>
      <c r="B16" s="327"/>
      <c r="C16" s="317"/>
      <c r="D16" s="328" t="s">
        <v>25</v>
      </c>
      <c r="E16" s="336"/>
      <c r="F16" s="338"/>
      <c r="G16" s="330"/>
      <c r="H16" s="331"/>
      <c r="I16" s="331"/>
      <c r="O16" s="327"/>
      <c r="P16" s="355"/>
      <c r="Q16" s="328"/>
      <c r="R16" s="364"/>
      <c r="S16" s="360"/>
    </row>
    <row r="17" spans="1:19" ht="15.75">
      <c r="A17" s="315"/>
      <c r="B17" s="327"/>
      <c r="C17" s="317"/>
      <c r="D17" s="148" t="s">
        <v>26</v>
      </c>
      <c r="E17" s="339"/>
      <c r="F17" s="332"/>
      <c r="G17" s="330"/>
      <c r="H17" s="331"/>
      <c r="I17" s="331"/>
      <c r="O17" s="327"/>
      <c r="P17" s="355"/>
      <c r="Q17" s="148"/>
      <c r="R17" s="364"/>
      <c r="S17" s="360"/>
    </row>
    <row r="18" spans="1:19" ht="15" customHeight="1">
      <c r="A18" s="315"/>
      <c r="B18" s="327"/>
      <c r="C18" s="317"/>
      <c r="D18" s="148" t="s">
        <v>27</v>
      </c>
      <c r="E18" s="340"/>
      <c r="F18" s="341">
        <v>3039315.58</v>
      </c>
      <c r="G18" s="330"/>
      <c r="H18" s="331"/>
      <c r="I18" s="331"/>
      <c r="J18" s="356"/>
      <c r="O18" s="327"/>
      <c r="P18" s="355"/>
      <c r="Q18" s="148"/>
      <c r="R18" s="365"/>
      <c r="S18" s="366"/>
    </row>
    <row r="19" spans="1:19" ht="15.75">
      <c r="A19" s="315"/>
      <c r="B19" s="327" t="s">
        <v>28</v>
      </c>
      <c r="C19" s="317"/>
      <c r="D19" s="328" t="s">
        <v>29</v>
      </c>
      <c r="E19" s="342"/>
      <c r="F19" s="341"/>
      <c r="G19" s="330"/>
      <c r="H19" s="331"/>
      <c r="I19" s="331"/>
      <c r="O19" s="327"/>
      <c r="P19" s="355"/>
      <c r="Q19" s="328"/>
      <c r="R19" s="366"/>
      <c r="S19" s="360"/>
    </row>
    <row r="20" spans="1:19" ht="16.149999999999999" customHeight="1">
      <c r="A20" s="315"/>
      <c r="B20" s="327" t="s">
        <v>30</v>
      </c>
      <c r="C20" s="317"/>
      <c r="D20" s="328" t="s">
        <v>31</v>
      </c>
      <c r="E20" s="343"/>
      <c r="F20" s="344">
        <v>1466941.97</v>
      </c>
      <c r="G20" s="330"/>
      <c r="H20" s="331"/>
      <c r="I20" s="331"/>
      <c r="O20" s="327"/>
      <c r="P20" s="355"/>
      <c r="Q20" s="328"/>
      <c r="R20" s="366"/>
      <c r="S20" s="360"/>
    </row>
    <row r="21" spans="1:19" ht="19.899999999999999" customHeight="1">
      <c r="A21" s="315"/>
      <c r="B21" s="316"/>
      <c r="C21" s="317"/>
      <c r="D21" s="328" t="s">
        <v>32</v>
      </c>
      <c r="E21" s="343"/>
      <c r="F21" s="329"/>
      <c r="G21" s="330"/>
      <c r="H21" s="331"/>
      <c r="I21" s="331"/>
      <c r="O21" s="316"/>
      <c r="P21" s="355"/>
      <c r="Q21" s="328"/>
      <c r="R21" s="366"/>
      <c r="S21" s="360"/>
    </row>
    <row r="22" spans="1:19" ht="15.75">
      <c r="A22" s="315"/>
      <c r="B22" s="327" t="s">
        <v>33</v>
      </c>
      <c r="C22" s="317"/>
      <c r="D22" s="345" t="s">
        <v>34</v>
      </c>
      <c r="E22" s="338"/>
      <c r="F22" s="337"/>
      <c r="G22" s="330"/>
      <c r="H22" s="331"/>
      <c r="I22" s="331"/>
      <c r="O22" s="327"/>
      <c r="P22" s="355"/>
      <c r="Q22" s="345"/>
      <c r="R22" s="366"/>
      <c r="S22" s="360"/>
    </row>
    <row r="23" spans="1:19" ht="15.75">
      <c r="A23" s="315"/>
      <c r="B23" s="327" t="s">
        <v>35</v>
      </c>
      <c r="C23" s="317" t="s">
        <v>36</v>
      </c>
      <c r="D23" s="335" t="s">
        <v>37</v>
      </c>
      <c r="E23" s="338"/>
      <c r="F23" s="329"/>
      <c r="G23" s="330"/>
      <c r="H23" s="331"/>
      <c r="I23" s="331"/>
      <c r="O23" s="327"/>
      <c r="P23" s="355"/>
      <c r="Q23" s="367"/>
      <c r="R23" s="368"/>
      <c r="S23" s="360"/>
    </row>
    <row r="24" spans="1:19" ht="15.75">
      <c r="A24" s="315"/>
      <c r="B24" s="327" t="s">
        <v>35</v>
      </c>
      <c r="C24" s="317" t="s">
        <v>38</v>
      </c>
      <c r="D24" s="335" t="s">
        <v>39</v>
      </c>
      <c r="E24" s="343"/>
      <c r="F24" s="332"/>
      <c r="G24" s="330"/>
      <c r="H24" s="331"/>
      <c r="I24" s="331"/>
      <c r="O24" s="327"/>
      <c r="P24" s="355"/>
      <c r="Q24" s="367"/>
      <c r="R24" s="369"/>
      <c r="S24" s="360"/>
    </row>
    <row r="25" spans="1:19" ht="15.75">
      <c r="A25" s="315"/>
      <c r="B25" s="327" t="s">
        <v>35</v>
      </c>
      <c r="C25" s="317" t="s">
        <v>40</v>
      </c>
      <c r="D25" s="335" t="s">
        <v>41</v>
      </c>
      <c r="E25" s="329"/>
      <c r="F25" s="332"/>
      <c r="G25" s="330"/>
      <c r="H25" s="331"/>
      <c r="I25" s="331"/>
      <c r="O25" s="327"/>
      <c r="P25" s="355"/>
      <c r="Q25" s="367"/>
      <c r="R25" s="369"/>
      <c r="S25" s="360"/>
    </row>
    <row r="26" spans="1:19" ht="15.75">
      <c r="A26" s="315"/>
      <c r="B26" s="327" t="s">
        <v>35</v>
      </c>
      <c r="C26" s="317" t="s">
        <v>42</v>
      </c>
      <c r="D26" s="335" t="s">
        <v>43</v>
      </c>
      <c r="E26" s="329">
        <v>499122.27</v>
      </c>
      <c r="F26" s="332"/>
      <c r="G26" s="330"/>
      <c r="H26" s="331"/>
      <c r="I26" s="331"/>
      <c r="O26" s="327"/>
      <c r="P26" s="355"/>
      <c r="Q26" s="367"/>
      <c r="R26" s="369"/>
      <c r="S26" s="360"/>
    </row>
    <row r="27" spans="1:19" ht="12.6" customHeight="1">
      <c r="A27" s="315"/>
      <c r="B27" s="316"/>
      <c r="C27" s="317"/>
      <c r="D27" s="346" t="s">
        <v>44</v>
      </c>
      <c r="E27" s="329"/>
      <c r="F27" s="332"/>
      <c r="G27" s="330"/>
      <c r="H27" s="331"/>
      <c r="I27" s="331"/>
      <c r="O27" s="316"/>
      <c r="P27" s="355"/>
      <c r="Q27" s="345"/>
      <c r="R27" s="369"/>
      <c r="S27" s="360"/>
    </row>
    <row r="28" spans="1:19" ht="16.899999999999999" customHeight="1">
      <c r="A28" s="315"/>
      <c r="B28" s="316"/>
      <c r="C28" s="317"/>
      <c r="D28" s="347" t="s">
        <v>45</v>
      </c>
      <c r="E28" s="348"/>
      <c r="F28" s="332"/>
      <c r="G28" s="349"/>
      <c r="H28" s="331"/>
      <c r="I28" s="331"/>
      <c r="O28" s="316"/>
      <c r="P28" s="355"/>
      <c r="Q28" s="347"/>
      <c r="R28" s="369"/>
      <c r="S28" s="370"/>
    </row>
    <row r="29" spans="1:19" ht="15.75">
      <c r="A29" s="315"/>
      <c r="B29" s="316"/>
      <c r="C29" s="317"/>
      <c r="D29" s="347" t="s">
        <v>46</v>
      </c>
      <c r="E29" s="337"/>
      <c r="F29" s="332"/>
      <c r="G29" s="349"/>
      <c r="H29" s="331"/>
      <c r="I29" s="331"/>
      <c r="O29" s="316"/>
      <c r="P29" s="355"/>
      <c r="Q29" s="347"/>
      <c r="R29" s="369"/>
      <c r="S29" s="370"/>
    </row>
    <row r="30" spans="1:19" ht="16.149999999999999" customHeight="1">
      <c r="A30" s="315"/>
      <c r="B30" s="327" t="s">
        <v>35</v>
      </c>
      <c r="C30" s="317" t="s">
        <v>47</v>
      </c>
      <c r="D30" s="335" t="s">
        <v>48</v>
      </c>
      <c r="E30" s="329"/>
      <c r="F30" s="332"/>
      <c r="G30" s="330"/>
      <c r="H30" s="331"/>
      <c r="I30" s="331"/>
      <c r="O30" s="327"/>
      <c r="P30" s="355"/>
      <c r="Q30" s="367"/>
      <c r="R30" s="369"/>
      <c r="S30" s="360"/>
    </row>
    <row r="31" spans="1:19" ht="15.75">
      <c r="A31" s="315"/>
      <c r="B31" s="327"/>
      <c r="C31" s="317" t="s">
        <v>49</v>
      </c>
      <c r="D31" s="335" t="s">
        <v>50</v>
      </c>
      <c r="E31" s="332"/>
      <c r="F31" s="332"/>
      <c r="G31" s="330"/>
      <c r="H31" s="331"/>
      <c r="I31" s="331"/>
      <c r="O31" s="327"/>
      <c r="P31" s="355"/>
      <c r="Q31" s="367"/>
      <c r="R31" s="369"/>
      <c r="S31" s="360"/>
    </row>
    <row r="32" spans="1:19" ht="15.75">
      <c r="A32" s="315"/>
      <c r="B32" s="327"/>
      <c r="C32" s="317" t="s">
        <v>42</v>
      </c>
      <c r="D32" s="335" t="s">
        <v>51</v>
      </c>
      <c r="E32" s="350"/>
      <c r="F32" s="329"/>
      <c r="G32" s="330"/>
      <c r="H32" s="331"/>
      <c r="I32" s="331"/>
      <c r="O32" s="327"/>
      <c r="P32" s="355"/>
      <c r="Q32" s="367"/>
      <c r="R32" s="369"/>
      <c r="S32" s="360"/>
    </row>
    <row r="33" spans="1:19" ht="15.75">
      <c r="A33" s="315"/>
      <c r="B33" s="327"/>
      <c r="C33" s="317" t="s">
        <v>52</v>
      </c>
      <c r="D33" s="335" t="s">
        <v>53</v>
      </c>
      <c r="E33" s="338"/>
      <c r="F33" s="329"/>
      <c r="G33" s="330"/>
      <c r="H33" s="331"/>
      <c r="I33" s="331"/>
      <c r="O33" s="327"/>
      <c r="P33" s="355"/>
      <c r="Q33" s="367"/>
      <c r="R33" s="369"/>
      <c r="S33" s="360"/>
    </row>
    <row r="34" spans="1:19" ht="19.899999999999999" customHeight="1">
      <c r="A34" s="315"/>
      <c r="B34" s="327" t="s">
        <v>35</v>
      </c>
      <c r="C34" s="317"/>
      <c r="D34" s="335" t="s">
        <v>54</v>
      </c>
      <c r="E34" s="351"/>
      <c r="F34" s="329"/>
      <c r="G34" s="330"/>
      <c r="H34" s="331"/>
      <c r="I34" s="331"/>
      <c r="O34" s="327"/>
      <c r="P34" s="355"/>
      <c r="Q34" s="367"/>
      <c r="R34" s="371"/>
      <c r="S34" s="360"/>
    </row>
    <row r="35" spans="1:19" ht="22.15" customHeight="1">
      <c r="A35" s="315"/>
      <c r="B35" s="327" t="s">
        <v>35</v>
      </c>
      <c r="C35" s="317" t="s">
        <v>55</v>
      </c>
      <c r="D35" s="335" t="s">
        <v>56</v>
      </c>
      <c r="E35" s="351"/>
      <c r="F35" s="329"/>
      <c r="G35" s="330"/>
      <c r="H35" s="331"/>
      <c r="I35" s="331"/>
      <c r="O35" s="327"/>
      <c r="P35" s="355"/>
      <c r="Q35" s="367"/>
      <c r="R35" s="371"/>
      <c r="S35" s="360"/>
    </row>
    <row r="36" spans="1:19" ht="21" customHeight="1">
      <c r="A36" s="315"/>
      <c r="B36" s="316"/>
      <c r="C36" s="317"/>
      <c r="D36" s="352" t="s">
        <v>57</v>
      </c>
      <c r="E36" s="338"/>
      <c r="F36" s="329"/>
      <c r="G36" s="330"/>
      <c r="H36" s="331"/>
      <c r="I36" s="331"/>
      <c r="O36" s="316"/>
      <c r="P36" s="355"/>
      <c r="Q36" s="367"/>
      <c r="R36" s="372"/>
      <c r="S36" s="360"/>
    </row>
    <row r="37" spans="1:19" ht="19.899999999999999" customHeight="1">
      <c r="A37" s="315"/>
      <c r="B37" s="327" t="s">
        <v>35</v>
      </c>
      <c r="C37" s="317" t="s">
        <v>58</v>
      </c>
      <c r="D37" s="335" t="s">
        <v>59</v>
      </c>
      <c r="E37" s="338"/>
      <c r="F37" s="329"/>
      <c r="G37" s="330"/>
      <c r="H37" s="331"/>
      <c r="I37" s="331"/>
      <c r="O37" s="327"/>
      <c r="P37" s="355"/>
      <c r="Q37" s="367"/>
      <c r="R37" s="372"/>
      <c r="S37" s="360"/>
    </row>
    <row r="38" spans="1:19" ht="22.15" customHeight="1">
      <c r="A38" s="315"/>
      <c r="B38" s="316"/>
      <c r="C38" s="317"/>
      <c r="D38" s="352" t="s">
        <v>60</v>
      </c>
      <c r="E38" s="353"/>
      <c r="F38" s="329"/>
      <c r="G38" s="330"/>
      <c r="H38" s="331"/>
      <c r="I38" s="331"/>
      <c r="O38" s="316"/>
      <c r="P38" s="355"/>
      <c r="Q38" s="367"/>
      <c r="R38" s="371"/>
      <c r="S38" s="360"/>
    </row>
    <row r="39" spans="1:19" ht="15.75">
      <c r="A39" s="315"/>
      <c r="B39" s="316"/>
      <c r="C39" s="317" t="s">
        <v>61</v>
      </c>
      <c r="D39" s="335" t="s">
        <v>62</v>
      </c>
      <c r="E39" s="351"/>
      <c r="F39" s="329"/>
      <c r="G39" s="330"/>
      <c r="H39" s="331"/>
      <c r="I39" s="331"/>
      <c r="O39" s="316"/>
      <c r="P39" s="355"/>
      <c r="Q39" s="367"/>
      <c r="R39" s="371"/>
      <c r="S39" s="360"/>
    </row>
    <row r="40" spans="1:19" ht="15.75">
      <c r="A40" s="315"/>
      <c r="B40" s="327" t="s">
        <v>35</v>
      </c>
      <c r="C40" s="317" t="s">
        <v>63</v>
      </c>
      <c r="D40" s="335" t="s">
        <v>64</v>
      </c>
      <c r="E40" s="337"/>
      <c r="F40" s="337"/>
      <c r="G40" s="330"/>
      <c r="H40" s="331"/>
      <c r="I40" s="331"/>
      <c r="O40" s="327"/>
      <c r="P40" s="355"/>
      <c r="Q40" s="367"/>
      <c r="R40" s="360"/>
      <c r="S40" s="332"/>
    </row>
    <row r="41" spans="1:19" ht="15.75">
      <c r="A41" s="315"/>
      <c r="B41" s="327" t="s">
        <v>35</v>
      </c>
      <c r="C41" s="317" t="s">
        <v>65</v>
      </c>
      <c r="D41" s="335" t="s">
        <v>66</v>
      </c>
      <c r="E41" s="354"/>
      <c r="F41" s="337"/>
      <c r="G41" s="330"/>
      <c r="H41" s="331"/>
      <c r="I41" s="331"/>
      <c r="O41" s="327"/>
      <c r="P41" s="355"/>
      <c r="Q41" s="367"/>
      <c r="R41" s="360"/>
      <c r="S41" s="332"/>
    </row>
    <row r="42" spans="1:19" ht="15.75">
      <c r="A42" s="315"/>
      <c r="B42" s="327" t="s">
        <v>35</v>
      </c>
      <c r="C42" s="317" t="s">
        <v>67</v>
      </c>
      <c r="D42" s="335" t="s">
        <v>68</v>
      </c>
      <c r="E42" s="354"/>
      <c r="F42" s="354"/>
      <c r="G42" s="330"/>
      <c r="H42" s="331"/>
      <c r="I42" s="331"/>
      <c r="O42" s="327"/>
      <c r="P42" s="355"/>
      <c r="Q42" s="367"/>
      <c r="R42" s="360"/>
      <c r="S42" s="332"/>
    </row>
    <row r="43" spans="1:19" ht="16.899999999999999" customHeight="1">
      <c r="A43" s="315"/>
      <c r="B43" s="316"/>
      <c r="C43" s="317"/>
      <c r="D43" s="346" t="s">
        <v>69</v>
      </c>
      <c r="E43" s="351"/>
      <c r="F43" s="329"/>
      <c r="G43" s="330"/>
      <c r="H43" s="331"/>
      <c r="I43" s="331"/>
      <c r="O43" s="316"/>
      <c r="P43" s="355"/>
      <c r="Q43" s="345"/>
      <c r="R43" s="371"/>
      <c r="S43" s="360"/>
    </row>
    <row r="44" spans="1:19" ht="16.5" customHeight="1">
      <c r="A44" s="315"/>
      <c r="B44" s="316"/>
      <c r="C44" s="317"/>
      <c r="D44" s="346" t="s">
        <v>70</v>
      </c>
      <c r="E44" s="351"/>
      <c r="F44" s="329"/>
      <c r="G44" s="330"/>
      <c r="H44" s="331"/>
      <c r="I44" s="331"/>
      <c r="O44" s="316"/>
      <c r="P44" s="355"/>
      <c r="Q44" s="345"/>
      <c r="R44" s="371"/>
      <c r="S44" s="360"/>
    </row>
    <row r="45" spans="1:19" ht="15.75">
      <c r="A45" s="315"/>
      <c r="B45" s="327" t="s">
        <v>71</v>
      </c>
      <c r="C45" s="317" t="s">
        <v>72</v>
      </c>
      <c r="D45" s="335" t="s">
        <v>73</v>
      </c>
      <c r="E45" s="350"/>
      <c r="F45" s="329"/>
      <c r="G45" s="330"/>
      <c r="H45" s="331"/>
      <c r="I45" s="331"/>
      <c r="O45" s="327"/>
      <c r="P45" s="355"/>
      <c r="Q45" s="367"/>
      <c r="R45" s="369"/>
      <c r="S45" s="360"/>
    </row>
    <row r="46" spans="1:19" ht="15.75">
      <c r="A46" s="315"/>
      <c r="B46" s="327" t="s">
        <v>71</v>
      </c>
      <c r="C46" s="317" t="s">
        <v>74</v>
      </c>
      <c r="D46" s="335" t="s">
        <v>75</v>
      </c>
      <c r="E46" s="350">
        <v>24110.74</v>
      </c>
      <c r="F46" s="329"/>
      <c r="G46" s="330"/>
      <c r="H46" s="331"/>
      <c r="I46" s="331"/>
      <c r="O46" s="327"/>
      <c r="P46" s="355"/>
      <c r="Q46" s="367"/>
      <c r="R46" s="369"/>
      <c r="S46" s="360"/>
    </row>
    <row r="47" spans="1:19" ht="21.6" customHeight="1">
      <c r="A47" s="315"/>
      <c r="B47" s="327" t="s">
        <v>71</v>
      </c>
      <c r="C47" s="317"/>
      <c r="D47" s="335" t="s">
        <v>76</v>
      </c>
      <c r="E47" s="350"/>
      <c r="F47" s="329"/>
      <c r="G47" s="330"/>
      <c r="H47" s="331"/>
      <c r="I47" s="331"/>
      <c r="O47" s="327"/>
      <c r="P47" s="355"/>
      <c r="Q47" s="367"/>
      <c r="R47" s="369"/>
      <c r="S47" s="360"/>
    </row>
    <row r="48" spans="1:19" ht="15.75">
      <c r="A48" s="315"/>
      <c r="B48" s="327" t="s">
        <v>71</v>
      </c>
      <c r="C48" s="317" t="s">
        <v>77</v>
      </c>
      <c r="D48" s="335" t="s">
        <v>78</v>
      </c>
      <c r="E48" s="337"/>
      <c r="F48" s="350"/>
      <c r="G48" s="330"/>
      <c r="H48" s="331"/>
      <c r="I48" s="331"/>
      <c r="O48" s="327"/>
      <c r="P48" s="355"/>
      <c r="Q48" s="367"/>
      <c r="R48" s="369"/>
      <c r="S48" s="360"/>
    </row>
    <row r="49" spans="1:19" ht="15.75">
      <c r="A49" s="315"/>
      <c r="B49" s="327" t="s">
        <v>71</v>
      </c>
      <c r="C49" s="317" t="s">
        <v>79</v>
      </c>
      <c r="D49" s="335" t="s">
        <v>80</v>
      </c>
      <c r="E49" s="350"/>
      <c r="F49" s="329"/>
      <c r="G49" s="330"/>
      <c r="H49" s="331"/>
      <c r="I49" s="331"/>
      <c r="O49" s="327"/>
      <c r="P49" s="355"/>
      <c r="Q49" s="367"/>
      <c r="R49" s="369"/>
      <c r="S49" s="360"/>
    </row>
    <row r="50" spans="1:19" ht="15.75">
      <c r="A50" s="315"/>
      <c r="B50" s="327"/>
      <c r="C50" s="317" t="s">
        <v>81</v>
      </c>
      <c r="D50" s="347" t="s">
        <v>82</v>
      </c>
      <c r="E50" s="350">
        <v>10000</v>
      </c>
      <c r="F50" s="329"/>
      <c r="G50" s="330"/>
      <c r="H50" s="331"/>
      <c r="I50" s="331"/>
      <c r="O50" s="327"/>
      <c r="P50" s="355"/>
      <c r="Q50" s="347"/>
      <c r="R50" s="369"/>
      <c r="S50" s="360"/>
    </row>
    <row r="51" spans="1:19" ht="23.45" customHeight="1">
      <c r="A51" s="315"/>
      <c r="B51" s="327"/>
      <c r="C51" s="317"/>
      <c r="D51" s="347" t="s">
        <v>83</v>
      </c>
      <c r="E51" s="350"/>
      <c r="F51" s="329"/>
      <c r="G51" s="330"/>
      <c r="H51" s="331"/>
      <c r="I51" s="331"/>
      <c r="O51" s="327"/>
      <c r="P51" s="355"/>
      <c r="Q51" s="347"/>
      <c r="R51" s="369"/>
      <c r="S51" s="360"/>
    </row>
    <row r="52" spans="1:19" ht="19.149999999999999" customHeight="1">
      <c r="A52" s="315"/>
      <c r="B52" s="316"/>
      <c r="C52" s="317"/>
      <c r="D52" s="346" t="s">
        <v>84</v>
      </c>
      <c r="E52" s="350"/>
      <c r="F52" s="329"/>
      <c r="G52" s="330"/>
      <c r="H52" s="331"/>
      <c r="I52" s="331"/>
      <c r="O52" s="316"/>
      <c r="P52" s="355"/>
      <c r="Q52" s="345"/>
      <c r="R52" s="369"/>
      <c r="S52" s="360"/>
    </row>
    <row r="53" spans="1:19" ht="15.75">
      <c r="A53" s="315"/>
      <c r="B53" s="327" t="s">
        <v>71</v>
      </c>
      <c r="C53" s="317" t="s">
        <v>85</v>
      </c>
      <c r="D53" s="335" t="s">
        <v>86</v>
      </c>
      <c r="E53" s="350"/>
      <c r="F53" s="329"/>
      <c r="G53" s="330"/>
      <c r="H53" s="331"/>
      <c r="I53" s="331"/>
      <c r="O53" s="327"/>
      <c r="P53" s="355"/>
      <c r="Q53" s="367"/>
      <c r="R53" s="369"/>
      <c r="S53" s="360"/>
    </row>
    <row r="54" spans="1:19" ht="15.75">
      <c r="A54" s="315"/>
      <c r="B54" s="327" t="s">
        <v>71</v>
      </c>
      <c r="C54" s="317" t="s">
        <v>87</v>
      </c>
      <c r="D54" s="335" t="s">
        <v>88</v>
      </c>
      <c r="E54" s="350"/>
      <c r="F54" s="329"/>
      <c r="G54" s="330"/>
      <c r="H54" s="331"/>
      <c r="I54" s="331"/>
      <c r="O54" s="327"/>
      <c r="P54" s="355"/>
      <c r="Q54" s="367"/>
      <c r="R54" s="369"/>
      <c r="S54" s="360"/>
    </row>
    <row r="55" spans="1:19" ht="21" customHeight="1">
      <c r="A55" s="315"/>
      <c r="B55" s="316"/>
      <c r="C55" s="317"/>
      <c r="D55" s="345" t="s">
        <v>89</v>
      </c>
      <c r="E55" s="350"/>
      <c r="F55" s="329"/>
      <c r="G55" s="330"/>
      <c r="H55" s="331"/>
      <c r="I55" s="331"/>
      <c r="O55" s="316"/>
      <c r="P55" s="355"/>
      <c r="Q55" s="345"/>
      <c r="R55" s="369"/>
      <c r="S55" s="360"/>
    </row>
    <row r="56" spans="1:19" ht="15.75">
      <c r="A56" s="315"/>
      <c r="B56" s="327" t="s">
        <v>71</v>
      </c>
      <c r="C56" s="317" t="s">
        <v>90</v>
      </c>
      <c r="D56" s="335" t="s">
        <v>91</v>
      </c>
      <c r="E56" s="350">
        <v>3272.5</v>
      </c>
      <c r="F56" s="329"/>
      <c r="G56" s="330"/>
      <c r="H56" s="331"/>
      <c r="I56" s="331"/>
      <c r="O56" s="327"/>
      <c r="P56" s="355"/>
      <c r="Q56" s="367"/>
      <c r="R56" s="369"/>
      <c r="S56" s="360"/>
    </row>
    <row r="57" spans="1:19" ht="19.899999999999999" customHeight="1">
      <c r="A57" s="315"/>
      <c r="B57" s="327" t="s">
        <v>71</v>
      </c>
      <c r="C57" s="317"/>
      <c r="D57" s="335" t="s">
        <v>92</v>
      </c>
      <c r="E57" s="350"/>
      <c r="F57" s="329"/>
      <c r="G57" s="330"/>
      <c r="H57" s="331"/>
      <c r="I57" s="331"/>
      <c r="O57" s="327"/>
      <c r="P57" s="355"/>
      <c r="Q57" s="367"/>
      <c r="R57" s="369"/>
      <c r="S57" s="360"/>
    </row>
    <row r="58" spans="1:19" ht="12.6" customHeight="1">
      <c r="A58" s="315"/>
      <c r="B58" s="316"/>
      <c r="C58" s="317"/>
      <c r="D58" s="346" t="s">
        <v>93</v>
      </c>
      <c r="E58" s="350"/>
      <c r="F58" s="329"/>
      <c r="G58" s="330"/>
      <c r="H58" s="331"/>
      <c r="I58" s="331"/>
      <c r="O58" s="316"/>
      <c r="P58" s="355"/>
      <c r="Q58" s="345"/>
      <c r="R58" s="369"/>
      <c r="S58" s="360"/>
    </row>
    <row r="59" spans="1:19" ht="15.75">
      <c r="A59" s="315"/>
      <c r="B59" s="327" t="s">
        <v>71</v>
      </c>
      <c r="C59" s="317" t="s">
        <v>94</v>
      </c>
      <c r="D59" s="335" t="s">
        <v>95</v>
      </c>
      <c r="E59" s="350"/>
      <c r="F59" s="329"/>
      <c r="G59" s="330"/>
      <c r="H59" s="331"/>
      <c r="I59" s="331"/>
      <c r="O59" s="327"/>
      <c r="P59" s="355"/>
      <c r="Q59" s="367"/>
      <c r="R59" s="369"/>
      <c r="S59" s="360"/>
    </row>
    <row r="60" spans="1:19" ht="15.75">
      <c r="A60" s="315"/>
      <c r="B60" s="327" t="s">
        <v>71</v>
      </c>
      <c r="C60" s="317" t="s">
        <v>96</v>
      </c>
      <c r="D60" s="335" t="s">
        <v>97</v>
      </c>
      <c r="E60" s="350"/>
      <c r="F60" s="329"/>
      <c r="G60" s="330"/>
      <c r="H60" s="331"/>
      <c r="I60" s="331"/>
      <c r="O60" s="327"/>
      <c r="P60" s="355"/>
      <c r="Q60" s="367"/>
      <c r="R60" s="369"/>
      <c r="S60" s="360"/>
    </row>
    <row r="61" spans="1:19" ht="21" customHeight="1">
      <c r="A61" s="315"/>
      <c r="B61" s="327"/>
      <c r="C61" s="317"/>
      <c r="D61" s="335" t="s">
        <v>98</v>
      </c>
      <c r="E61" s="350"/>
      <c r="F61" s="332"/>
      <c r="G61" s="330"/>
      <c r="H61" s="331"/>
      <c r="I61" s="331"/>
      <c r="O61" s="327"/>
      <c r="P61" s="355"/>
      <c r="Q61" s="367"/>
      <c r="R61" s="369"/>
      <c r="S61" s="360"/>
    </row>
    <row r="62" spans="1:19" ht="15.75">
      <c r="A62" s="315"/>
      <c r="B62" s="327"/>
      <c r="C62" s="317" t="s">
        <v>99</v>
      </c>
      <c r="D62" s="335" t="s">
        <v>100</v>
      </c>
      <c r="E62" s="350"/>
      <c r="F62" s="332"/>
      <c r="G62" s="330"/>
      <c r="H62" s="331"/>
      <c r="I62" s="331"/>
      <c r="O62" s="327"/>
      <c r="P62" s="355"/>
      <c r="Q62" s="367"/>
      <c r="R62" s="369"/>
      <c r="S62" s="360"/>
    </row>
    <row r="63" spans="1:19" ht="18.600000000000001" customHeight="1">
      <c r="A63" s="315"/>
      <c r="B63" s="316"/>
      <c r="C63" s="317"/>
      <c r="D63" s="346" t="s">
        <v>101</v>
      </c>
      <c r="E63" s="350">
        <v>17287</v>
      </c>
      <c r="F63" s="332"/>
      <c r="G63" s="330"/>
      <c r="H63" s="331"/>
      <c r="I63" s="331"/>
      <c r="O63" s="316"/>
      <c r="P63" s="355"/>
      <c r="Q63" s="345"/>
      <c r="R63" s="369"/>
      <c r="S63" s="360"/>
    </row>
    <row r="64" spans="1:19" ht="16.149999999999999" customHeight="1">
      <c r="A64" s="315"/>
      <c r="B64" s="327" t="s">
        <v>71</v>
      </c>
      <c r="C64" s="317"/>
      <c r="D64" s="335" t="s">
        <v>102</v>
      </c>
      <c r="E64" s="350"/>
      <c r="F64" s="332"/>
      <c r="G64" s="330"/>
      <c r="H64" s="331"/>
      <c r="I64" s="331"/>
      <c r="O64" s="327"/>
      <c r="P64" s="355"/>
      <c r="Q64" s="367"/>
      <c r="R64" s="369"/>
      <c r="S64" s="360"/>
    </row>
    <row r="65" spans="1:23" ht="15.75">
      <c r="A65" s="315"/>
      <c r="B65" s="327" t="s">
        <v>71</v>
      </c>
      <c r="C65" s="373" t="s">
        <v>103</v>
      </c>
      <c r="D65" s="335" t="s">
        <v>104</v>
      </c>
      <c r="E65" s="350"/>
      <c r="F65" s="332"/>
      <c r="G65" s="330"/>
      <c r="H65" s="331"/>
      <c r="I65" s="331"/>
      <c r="O65" s="327"/>
      <c r="P65" s="386"/>
      <c r="Q65" s="367"/>
      <c r="R65" s="369"/>
      <c r="S65" s="360"/>
    </row>
    <row r="66" spans="1:23" ht="15.75">
      <c r="A66" s="315"/>
      <c r="B66" s="327" t="s">
        <v>71</v>
      </c>
      <c r="C66" s="317" t="s">
        <v>105</v>
      </c>
      <c r="D66" s="335" t="s">
        <v>106</v>
      </c>
      <c r="E66" s="337"/>
      <c r="F66" s="332"/>
      <c r="G66" s="330"/>
      <c r="H66" s="331"/>
      <c r="I66" s="331"/>
      <c r="N66" s="315"/>
      <c r="O66" s="327"/>
      <c r="P66" s="355"/>
      <c r="Q66" s="367"/>
      <c r="R66" s="369"/>
      <c r="S66" s="360"/>
      <c r="T66" s="319"/>
    </row>
    <row r="67" spans="1:23" ht="15.75">
      <c r="A67" s="315"/>
      <c r="B67" s="327"/>
      <c r="C67" s="317" t="s">
        <v>107</v>
      </c>
      <c r="D67" s="335" t="s">
        <v>108</v>
      </c>
      <c r="E67" s="350"/>
      <c r="F67" s="329"/>
      <c r="G67" s="330"/>
      <c r="H67" s="331"/>
      <c r="I67" s="331"/>
      <c r="N67" s="315"/>
      <c r="O67" s="327"/>
      <c r="P67" s="355"/>
      <c r="Q67" s="367"/>
      <c r="R67" s="369"/>
      <c r="S67" s="360"/>
      <c r="T67" s="322"/>
    </row>
    <row r="68" spans="1:23" ht="21" customHeight="1">
      <c r="A68" s="315"/>
      <c r="B68" s="327"/>
      <c r="C68" s="317"/>
      <c r="D68" s="335" t="s">
        <v>109</v>
      </c>
      <c r="E68" s="350"/>
      <c r="F68" s="329"/>
      <c r="G68" s="330"/>
      <c r="H68" s="331"/>
      <c r="I68" s="331"/>
      <c r="N68" s="315"/>
      <c r="O68" s="327"/>
      <c r="P68" s="355"/>
      <c r="Q68" s="367"/>
      <c r="R68" s="369"/>
      <c r="S68" s="360"/>
      <c r="T68" s="322"/>
    </row>
    <row r="69" spans="1:23" ht="15.75">
      <c r="A69" s="315"/>
      <c r="B69" s="327"/>
      <c r="C69" s="317" t="s">
        <v>110</v>
      </c>
      <c r="D69" s="335" t="s">
        <v>111</v>
      </c>
      <c r="E69" s="350"/>
      <c r="F69" s="332"/>
      <c r="G69" s="330"/>
      <c r="H69" s="331"/>
      <c r="I69" s="331"/>
      <c r="N69" s="315"/>
      <c r="O69" s="327"/>
      <c r="P69" s="355"/>
      <c r="Q69" s="367"/>
      <c r="R69" s="369"/>
      <c r="S69" s="360"/>
      <c r="T69" s="322"/>
    </row>
    <row r="70" spans="1:23" ht="18.600000000000001" customHeight="1">
      <c r="A70" s="315"/>
      <c r="B70" s="316"/>
      <c r="C70" s="317"/>
      <c r="D70" s="345" t="s">
        <v>112</v>
      </c>
      <c r="E70" s="350"/>
      <c r="F70" s="329"/>
      <c r="G70" s="330"/>
      <c r="H70" s="331"/>
      <c r="I70" s="331"/>
      <c r="N70" s="315"/>
      <c r="O70" s="316"/>
      <c r="P70" s="355"/>
      <c r="Q70" s="345"/>
      <c r="R70" s="369"/>
      <c r="S70" s="360"/>
      <c r="T70" s="322"/>
    </row>
    <row r="71" spans="1:23" ht="14.45" customHeight="1">
      <c r="A71" s="315"/>
      <c r="B71" s="327" t="s">
        <v>71</v>
      </c>
      <c r="C71" s="317"/>
      <c r="D71" s="335" t="s">
        <v>113</v>
      </c>
      <c r="E71" s="350"/>
      <c r="F71" s="329"/>
      <c r="G71" s="330"/>
      <c r="H71" s="331"/>
      <c r="I71" s="331"/>
      <c r="N71" s="315"/>
      <c r="O71" s="327"/>
      <c r="P71" s="355"/>
      <c r="Q71" s="367"/>
      <c r="R71" s="369"/>
      <c r="S71" s="360"/>
      <c r="T71" s="326"/>
    </row>
    <row r="72" spans="1:23" ht="19.899999999999999" customHeight="1">
      <c r="A72" s="315"/>
      <c r="B72" s="327" t="s">
        <v>71</v>
      </c>
      <c r="C72" s="373" t="s">
        <v>114</v>
      </c>
      <c r="D72" s="335" t="s">
        <v>115</v>
      </c>
      <c r="E72" s="350"/>
      <c r="F72" s="329"/>
      <c r="G72" s="330"/>
      <c r="H72" s="331"/>
      <c r="I72" s="331"/>
      <c r="N72" s="315"/>
      <c r="O72" s="327"/>
      <c r="P72" s="386"/>
      <c r="Q72" s="335"/>
      <c r="R72" s="369"/>
      <c r="S72" s="360"/>
      <c r="T72" s="330"/>
    </row>
    <row r="73" spans="1:23" ht="18.600000000000001" customHeight="1">
      <c r="A73" s="315"/>
      <c r="B73" s="316"/>
      <c r="C73" s="317"/>
      <c r="D73" s="346" t="s">
        <v>116</v>
      </c>
      <c r="E73" s="374"/>
      <c r="F73" s="329"/>
      <c r="G73" s="330"/>
      <c r="H73" s="331"/>
      <c r="I73" s="331"/>
      <c r="N73" s="315"/>
      <c r="O73" s="316"/>
      <c r="P73" s="355"/>
      <c r="Q73" s="345"/>
      <c r="R73" s="369"/>
      <c r="S73" s="360"/>
      <c r="T73" s="330"/>
      <c r="U73" s="331"/>
      <c r="V73" s="331"/>
    </row>
    <row r="74" spans="1:23" ht="15.75">
      <c r="A74" s="315"/>
      <c r="B74" s="316"/>
      <c r="C74" s="317" t="s">
        <v>117</v>
      </c>
      <c r="D74" s="375" t="s">
        <v>118</v>
      </c>
      <c r="E74" s="350"/>
      <c r="F74" s="350"/>
      <c r="G74" s="330"/>
      <c r="H74" s="331"/>
      <c r="I74" s="331"/>
      <c r="N74" s="315"/>
      <c r="O74" s="316"/>
      <c r="P74" s="355"/>
      <c r="Q74" s="375"/>
      <c r="R74" s="369"/>
      <c r="S74" s="360"/>
      <c r="T74" s="330"/>
      <c r="U74" s="331"/>
      <c r="V74" s="331"/>
    </row>
    <row r="75" spans="1:23" ht="15.75">
      <c r="A75" s="315"/>
      <c r="B75" s="316"/>
      <c r="C75" s="317" t="s">
        <v>119</v>
      </c>
      <c r="D75" s="375" t="s">
        <v>120</v>
      </c>
      <c r="E75" s="350"/>
      <c r="F75" s="329"/>
      <c r="G75" s="330"/>
      <c r="H75" s="331"/>
      <c r="I75" s="331"/>
      <c r="N75" s="315"/>
      <c r="O75" s="316"/>
      <c r="P75" s="355"/>
      <c r="Q75" s="375"/>
      <c r="R75" s="369"/>
      <c r="S75" s="360"/>
      <c r="T75" s="330"/>
      <c r="U75" s="331"/>
      <c r="V75" s="331"/>
    </row>
    <row r="76" spans="1:23" ht="15.75">
      <c r="A76" s="315"/>
      <c r="B76" s="316"/>
      <c r="C76" s="317" t="s">
        <v>121</v>
      </c>
      <c r="D76" s="375" t="s">
        <v>122</v>
      </c>
      <c r="E76" s="350"/>
      <c r="F76" s="329"/>
      <c r="G76" s="330"/>
      <c r="H76" s="331"/>
      <c r="I76" s="331"/>
      <c r="N76" s="315"/>
      <c r="O76" s="316"/>
      <c r="P76" s="355"/>
      <c r="Q76" s="375"/>
      <c r="R76" s="369"/>
      <c r="S76" s="360"/>
      <c r="T76" s="330"/>
      <c r="U76" s="331"/>
      <c r="V76" s="331"/>
      <c r="W76" s="356"/>
    </row>
    <row r="77" spans="1:23" ht="15.75">
      <c r="A77" s="315"/>
      <c r="B77" s="316"/>
      <c r="C77" s="317" t="s">
        <v>123</v>
      </c>
      <c r="D77" s="375" t="s">
        <v>124</v>
      </c>
      <c r="E77" s="350"/>
      <c r="F77" s="329"/>
      <c r="G77" s="330"/>
      <c r="H77" s="331"/>
      <c r="I77" s="331"/>
      <c r="N77" s="315"/>
      <c r="O77" s="316"/>
      <c r="P77" s="355"/>
      <c r="Q77" s="375"/>
      <c r="R77" s="369"/>
      <c r="S77" s="360"/>
      <c r="T77" s="330"/>
      <c r="U77" s="331"/>
      <c r="V77" s="331"/>
    </row>
    <row r="78" spans="1:23" ht="15.75">
      <c r="A78" s="315"/>
      <c r="B78" s="316"/>
      <c r="C78" s="317" t="s">
        <v>125</v>
      </c>
      <c r="D78" s="376" t="s">
        <v>126</v>
      </c>
      <c r="E78" s="350"/>
      <c r="F78" s="348"/>
      <c r="G78" s="349"/>
      <c r="H78" s="331"/>
      <c r="I78" s="331"/>
      <c r="N78" s="315"/>
      <c r="O78" s="316"/>
      <c r="P78" s="355"/>
      <c r="Q78" s="376"/>
      <c r="R78" s="369"/>
      <c r="S78" s="370"/>
      <c r="T78" s="330"/>
      <c r="U78" s="331"/>
      <c r="V78" s="331"/>
    </row>
    <row r="79" spans="1:23" ht="15.75">
      <c r="A79" s="315"/>
      <c r="B79" s="327" t="s">
        <v>71</v>
      </c>
      <c r="C79" s="317" t="s">
        <v>127</v>
      </c>
      <c r="D79" s="335" t="s">
        <v>128</v>
      </c>
      <c r="E79" s="350"/>
      <c r="F79" s="329"/>
      <c r="G79" s="330"/>
      <c r="H79" s="331"/>
      <c r="I79" s="331"/>
      <c r="N79" s="315"/>
      <c r="O79" s="327"/>
      <c r="P79" s="355"/>
      <c r="Q79" s="367"/>
      <c r="R79" s="369"/>
      <c r="S79" s="360"/>
      <c r="T79" s="330"/>
      <c r="U79" s="331"/>
      <c r="V79" s="331"/>
    </row>
    <row r="80" spans="1:23" ht="14.45" customHeight="1">
      <c r="A80" s="315"/>
      <c r="B80" s="327"/>
      <c r="C80" s="317"/>
      <c r="D80" s="335" t="s">
        <v>129</v>
      </c>
      <c r="E80" s="350"/>
      <c r="F80" s="329"/>
      <c r="G80" s="330"/>
      <c r="H80" s="331"/>
      <c r="I80" s="331"/>
      <c r="N80" s="315"/>
      <c r="O80" s="327"/>
      <c r="P80" s="355"/>
      <c r="Q80" s="367"/>
      <c r="R80" s="369"/>
      <c r="S80" s="360"/>
      <c r="T80" s="330"/>
      <c r="U80" s="331"/>
      <c r="V80" s="331"/>
    </row>
    <row r="81" spans="1:23" ht="19.899999999999999" customHeight="1">
      <c r="A81" s="315"/>
      <c r="B81" s="327" t="s">
        <v>71</v>
      </c>
      <c r="C81" s="377" t="s">
        <v>130</v>
      </c>
      <c r="D81" s="335" t="s">
        <v>131</v>
      </c>
      <c r="E81" s="350">
        <v>23600</v>
      </c>
      <c r="F81" s="329"/>
      <c r="G81" s="330"/>
      <c r="H81" s="331"/>
      <c r="I81" s="331"/>
      <c r="N81" s="315"/>
      <c r="O81" s="327"/>
      <c r="P81" s="387"/>
      <c r="Q81" s="367"/>
      <c r="R81" s="369"/>
      <c r="S81" s="360"/>
      <c r="T81" s="330"/>
      <c r="U81" s="331"/>
      <c r="V81" s="331"/>
    </row>
    <row r="82" spans="1:23" ht="16.149999999999999" customHeight="1">
      <c r="A82" s="315"/>
      <c r="B82" s="327" t="s">
        <v>71</v>
      </c>
      <c r="C82" s="378"/>
      <c r="D82" s="335" t="s">
        <v>132</v>
      </c>
      <c r="E82" s="350"/>
      <c r="F82" s="329"/>
      <c r="G82" s="330"/>
      <c r="H82" s="331"/>
      <c r="I82" s="331"/>
      <c r="N82" s="315"/>
      <c r="O82" s="327"/>
      <c r="P82" s="388"/>
      <c r="Q82" s="367"/>
      <c r="R82" s="369"/>
      <c r="S82" s="360"/>
      <c r="T82" s="330"/>
      <c r="U82" s="331"/>
      <c r="V82" s="331"/>
    </row>
    <row r="83" spans="1:23" ht="18.600000000000001" customHeight="1">
      <c r="A83" s="315"/>
      <c r="B83" s="327" t="s">
        <v>71</v>
      </c>
      <c r="C83" s="317"/>
      <c r="D83" s="335" t="s">
        <v>133</v>
      </c>
      <c r="E83" s="350"/>
      <c r="F83" s="329"/>
      <c r="G83" s="330"/>
      <c r="H83" s="331"/>
      <c r="I83" s="331"/>
      <c r="N83" s="315"/>
      <c r="O83" s="327"/>
      <c r="P83" s="355"/>
      <c r="Q83" s="367"/>
      <c r="R83" s="369"/>
      <c r="S83" s="360"/>
      <c r="T83" s="330"/>
      <c r="U83" s="331"/>
      <c r="V83" s="331"/>
    </row>
    <row r="84" spans="1:23" ht="14.45" customHeight="1">
      <c r="A84" s="315"/>
      <c r="B84" s="327"/>
      <c r="C84" s="317" t="s">
        <v>134</v>
      </c>
      <c r="D84" s="379" t="s">
        <v>135</v>
      </c>
      <c r="E84" s="350"/>
      <c r="F84" s="329"/>
      <c r="G84" s="330"/>
      <c r="H84" s="331"/>
      <c r="I84" s="331"/>
      <c r="N84" s="315"/>
      <c r="O84" s="327"/>
      <c r="P84" s="355"/>
      <c r="Q84" s="379"/>
      <c r="R84" s="369"/>
      <c r="S84" s="360"/>
      <c r="T84" s="330"/>
      <c r="U84" s="331"/>
      <c r="V84" s="331"/>
      <c r="W84" s="356"/>
    </row>
    <row r="85" spans="1:23" ht="15" customHeight="1">
      <c r="A85" s="315"/>
      <c r="B85" s="327" t="s">
        <v>71</v>
      </c>
      <c r="C85" s="373" t="s">
        <v>136</v>
      </c>
      <c r="D85" s="335" t="s">
        <v>137</v>
      </c>
      <c r="E85" s="350"/>
      <c r="F85" s="329"/>
      <c r="G85" s="330"/>
      <c r="H85" s="331"/>
      <c r="I85" s="331"/>
      <c r="N85" s="315"/>
      <c r="O85" s="327"/>
      <c r="P85" s="386"/>
      <c r="Q85" s="367"/>
      <c r="R85" s="369"/>
      <c r="S85" s="360"/>
      <c r="T85" s="330"/>
      <c r="U85" s="331"/>
      <c r="V85" s="331"/>
    </row>
    <row r="86" spans="1:23" ht="15.75">
      <c r="A86" s="315"/>
      <c r="B86" s="327" t="s">
        <v>71</v>
      </c>
      <c r="C86" s="317" t="s">
        <v>138</v>
      </c>
      <c r="D86" s="335" t="s">
        <v>139</v>
      </c>
      <c r="E86" s="350"/>
      <c r="F86" s="329"/>
      <c r="G86" s="330"/>
      <c r="H86" s="331"/>
      <c r="I86" s="331"/>
      <c r="N86" s="315"/>
      <c r="O86" s="327"/>
      <c r="P86" s="355"/>
      <c r="Q86" s="367"/>
      <c r="R86" s="369"/>
      <c r="S86" s="360"/>
      <c r="T86" s="330"/>
      <c r="U86" s="331"/>
      <c r="V86" s="331"/>
    </row>
    <row r="87" spans="1:23" ht="16.899999999999999" customHeight="1">
      <c r="A87" s="315"/>
      <c r="B87" s="327"/>
      <c r="C87" s="317"/>
      <c r="D87" s="335" t="s">
        <v>140</v>
      </c>
      <c r="E87" s="350"/>
      <c r="F87" s="329"/>
      <c r="G87" s="330"/>
      <c r="H87" s="331"/>
      <c r="I87" s="331"/>
      <c r="N87" s="315"/>
      <c r="O87" s="327"/>
      <c r="P87" s="355"/>
      <c r="Q87" s="367"/>
      <c r="R87" s="369"/>
      <c r="S87" s="360"/>
      <c r="T87" s="330"/>
      <c r="U87" s="331"/>
      <c r="V87" s="331"/>
    </row>
    <row r="88" spans="1:23" ht="21.6" customHeight="1">
      <c r="A88" s="315"/>
      <c r="B88" s="327"/>
      <c r="C88" s="317"/>
      <c r="D88" s="380" t="s">
        <v>141</v>
      </c>
      <c r="E88" s="350"/>
      <c r="F88" s="329"/>
      <c r="G88" s="330"/>
      <c r="H88" s="331"/>
      <c r="I88" s="331"/>
      <c r="N88" s="315"/>
      <c r="O88" s="327"/>
      <c r="P88" s="355"/>
      <c r="Q88" s="380"/>
      <c r="R88" s="369"/>
      <c r="S88" s="360"/>
      <c r="T88" s="330"/>
      <c r="U88" s="331"/>
      <c r="V88" s="331"/>
    </row>
    <row r="89" spans="1:23" ht="21.6" customHeight="1">
      <c r="A89" s="315"/>
      <c r="B89" s="327"/>
      <c r="C89" s="317"/>
      <c r="D89" s="380" t="s">
        <v>142</v>
      </c>
      <c r="E89" s="350"/>
      <c r="F89" s="329"/>
      <c r="G89" s="330"/>
      <c r="H89" s="331"/>
      <c r="I89" s="331"/>
      <c r="N89" s="315"/>
      <c r="O89" s="327"/>
      <c r="P89" s="355"/>
      <c r="Q89" s="380"/>
      <c r="R89" s="369"/>
      <c r="S89" s="360"/>
      <c r="T89" s="330"/>
      <c r="U89" s="331"/>
      <c r="V89" s="331"/>
    </row>
    <row r="90" spans="1:23" ht="23.45" customHeight="1">
      <c r="A90" s="315"/>
      <c r="B90" s="316"/>
      <c r="C90" s="317"/>
      <c r="D90" s="346" t="s">
        <v>143</v>
      </c>
      <c r="E90" s="350"/>
      <c r="F90" s="329"/>
      <c r="G90" s="330"/>
      <c r="H90" s="331"/>
      <c r="I90" s="331"/>
      <c r="N90" s="315"/>
      <c r="O90" s="316"/>
      <c r="P90" s="355"/>
      <c r="Q90" s="345"/>
      <c r="R90" s="369"/>
      <c r="S90" s="360"/>
      <c r="T90" s="330"/>
      <c r="U90" s="331"/>
      <c r="V90" s="331"/>
    </row>
    <row r="91" spans="1:23" ht="17.45" customHeight="1">
      <c r="A91" s="315"/>
      <c r="B91" s="327" t="s">
        <v>71</v>
      </c>
      <c r="C91" s="317" t="s">
        <v>144</v>
      </c>
      <c r="D91" s="335" t="s">
        <v>145</v>
      </c>
      <c r="E91" s="350">
        <v>2715.24</v>
      </c>
      <c r="F91" s="329"/>
      <c r="G91" s="330"/>
      <c r="H91" s="331"/>
      <c r="I91" s="331"/>
      <c r="N91" s="315"/>
      <c r="O91" s="327"/>
      <c r="P91" s="355"/>
      <c r="Q91" s="367"/>
      <c r="R91" s="369"/>
      <c r="S91" s="360"/>
      <c r="T91" s="330"/>
      <c r="U91" s="331"/>
      <c r="V91" s="331"/>
    </row>
    <row r="92" spans="1:23" ht="16.149999999999999" customHeight="1">
      <c r="A92" s="315"/>
      <c r="B92" s="327" t="s">
        <v>71</v>
      </c>
      <c r="C92" s="373" t="s">
        <v>146</v>
      </c>
      <c r="D92" s="335" t="s">
        <v>147</v>
      </c>
      <c r="E92" s="350"/>
      <c r="F92" s="329"/>
      <c r="G92" s="330"/>
      <c r="H92" s="331"/>
      <c r="I92" s="331"/>
      <c r="N92" s="315"/>
      <c r="O92" s="327"/>
      <c r="P92" s="386"/>
      <c r="Q92" s="367"/>
      <c r="R92" s="369"/>
      <c r="S92" s="360"/>
      <c r="T92" s="330"/>
      <c r="U92" s="331"/>
      <c r="V92" s="331"/>
    </row>
    <row r="93" spans="1:23" ht="15.75">
      <c r="A93" s="315"/>
      <c r="B93" s="327" t="s">
        <v>71</v>
      </c>
      <c r="C93" s="317" t="s">
        <v>148</v>
      </c>
      <c r="D93" s="335" t="s">
        <v>149</v>
      </c>
      <c r="E93" s="350"/>
      <c r="F93" s="329"/>
      <c r="G93" s="330"/>
      <c r="H93" s="331"/>
      <c r="I93" s="331"/>
      <c r="N93" s="315"/>
      <c r="O93" s="327"/>
      <c r="P93" s="355"/>
      <c r="Q93" s="367"/>
      <c r="R93" s="369"/>
      <c r="S93" s="360"/>
      <c r="T93" s="330"/>
      <c r="U93" s="331"/>
      <c r="V93" s="331"/>
    </row>
    <row r="94" spans="1:23" ht="17.45" customHeight="1">
      <c r="A94" s="315"/>
      <c r="B94" s="327" t="s">
        <v>71</v>
      </c>
      <c r="C94" s="317" t="s">
        <v>150</v>
      </c>
      <c r="D94" s="335" t="s">
        <v>151</v>
      </c>
      <c r="E94" s="350"/>
      <c r="F94" s="329"/>
      <c r="G94" s="330"/>
      <c r="H94" s="331"/>
      <c r="I94" s="331"/>
      <c r="N94" s="315"/>
      <c r="O94" s="327"/>
      <c r="P94" s="355"/>
      <c r="Q94" s="367"/>
      <c r="R94" s="369"/>
      <c r="S94" s="360"/>
      <c r="T94" s="349"/>
      <c r="U94" s="331"/>
      <c r="V94" s="331"/>
    </row>
    <row r="95" spans="1:23" ht="21.6" customHeight="1">
      <c r="A95" s="315"/>
      <c r="B95" s="327" t="s">
        <v>71</v>
      </c>
      <c r="C95" s="317" t="s">
        <v>152</v>
      </c>
      <c r="D95" s="335" t="s">
        <v>153</v>
      </c>
      <c r="E95" s="350"/>
      <c r="F95" s="329"/>
      <c r="G95" s="330"/>
      <c r="H95" s="331"/>
      <c r="I95" s="331"/>
      <c r="N95" s="315"/>
      <c r="O95" s="327"/>
      <c r="P95" s="355"/>
      <c r="Q95" s="367"/>
      <c r="R95" s="369"/>
      <c r="S95" s="360"/>
      <c r="T95" s="349"/>
      <c r="U95" s="331"/>
      <c r="V95" s="331"/>
    </row>
    <row r="96" spans="1:23" ht="27" customHeight="1">
      <c r="A96" s="315"/>
      <c r="B96" s="327" t="s">
        <v>71</v>
      </c>
      <c r="C96" s="317"/>
      <c r="D96" s="335" t="s">
        <v>154</v>
      </c>
      <c r="E96" s="350"/>
      <c r="F96" s="329"/>
      <c r="G96" s="330"/>
      <c r="H96" s="331"/>
      <c r="I96" s="331"/>
      <c r="N96" s="315"/>
      <c r="O96" s="327"/>
      <c r="P96" s="355"/>
      <c r="Q96" s="367"/>
      <c r="R96" s="369"/>
      <c r="S96" s="360"/>
      <c r="T96" s="330"/>
      <c r="U96" s="331"/>
      <c r="V96" s="331"/>
    </row>
    <row r="97" spans="1:22" ht="15.75">
      <c r="A97" s="315"/>
      <c r="B97" s="327" t="s">
        <v>71</v>
      </c>
      <c r="C97" s="317" t="s">
        <v>155</v>
      </c>
      <c r="D97" s="335" t="s">
        <v>156</v>
      </c>
      <c r="E97" s="350"/>
      <c r="F97" s="329"/>
      <c r="G97" s="330"/>
      <c r="H97" s="331"/>
      <c r="I97" s="331"/>
      <c r="N97" s="315"/>
      <c r="O97" s="327"/>
      <c r="P97" s="355"/>
      <c r="Q97" s="367"/>
      <c r="R97" s="369"/>
      <c r="S97" s="360"/>
      <c r="T97" s="330"/>
      <c r="U97" s="331"/>
      <c r="V97" s="331"/>
    </row>
    <row r="98" spans="1:22" ht="14.45" customHeight="1">
      <c r="A98" s="315"/>
      <c r="B98" s="327"/>
      <c r="C98" s="317"/>
      <c r="D98" s="335" t="s">
        <v>157</v>
      </c>
      <c r="E98" s="343"/>
      <c r="F98" s="329"/>
      <c r="G98" s="330"/>
      <c r="H98" s="331"/>
      <c r="I98" s="331"/>
      <c r="N98" s="315"/>
      <c r="O98" s="327"/>
      <c r="P98" s="355"/>
      <c r="Q98" s="367"/>
      <c r="R98" s="366"/>
      <c r="S98" s="360"/>
      <c r="T98" s="330"/>
      <c r="U98" s="331"/>
      <c r="V98" s="331"/>
    </row>
    <row r="99" spans="1:22" ht="15.75">
      <c r="A99" s="315"/>
      <c r="B99" s="327" t="s">
        <v>71</v>
      </c>
      <c r="C99" s="373">
        <v>228704</v>
      </c>
      <c r="D99" s="335" t="s">
        <v>158</v>
      </c>
      <c r="E99" s="350"/>
      <c r="F99" s="329"/>
      <c r="G99" s="330"/>
      <c r="H99" s="331"/>
      <c r="I99" s="331"/>
      <c r="N99" s="315"/>
      <c r="O99" s="327"/>
      <c r="P99" s="389"/>
      <c r="Q99" s="367"/>
      <c r="R99" s="369"/>
      <c r="S99" s="360"/>
      <c r="T99" s="330"/>
      <c r="U99" s="331"/>
      <c r="V99" s="331"/>
    </row>
    <row r="100" spans="1:22" ht="15.75">
      <c r="A100" s="315"/>
      <c r="B100" s="327" t="s">
        <v>71</v>
      </c>
      <c r="C100" s="317" t="s">
        <v>159</v>
      </c>
      <c r="D100" s="335" t="s">
        <v>160</v>
      </c>
      <c r="E100" s="336"/>
      <c r="F100" s="350"/>
      <c r="G100" s="330"/>
      <c r="H100" s="331"/>
      <c r="I100" s="331"/>
      <c r="N100" s="315"/>
      <c r="O100" s="327"/>
      <c r="P100" s="355"/>
      <c r="Q100" s="367"/>
      <c r="R100" s="369"/>
      <c r="S100" s="360"/>
      <c r="T100" s="330"/>
      <c r="U100" s="331"/>
      <c r="V100" s="331"/>
    </row>
    <row r="101" spans="1:22" ht="15.75">
      <c r="A101" s="315"/>
      <c r="B101" s="327" t="s">
        <v>71</v>
      </c>
      <c r="C101" s="317" t="s">
        <v>161</v>
      </c>
      <c r="D101" s="335" t="s">
        <v>162</v>
      </c>
      <c r="E101" s="381"/>
      <c r="F101" s="350"/>
      <c r="G101" s="330"/>
      <c r="H101" s="331"/>
      <c r="I101" s="331"/>
      <c r="N101" s="315"/>
      <c r="O101" s="327"/>
      <c r="P101" s="355"/>
      <c r="Q101" s="367"/>
      <c r="R101" s="369"/>
      <c r="S101" s="360"/>
      <c r="T101" s="330"/>
      <c r="U101" s="331"/>
      <c r="V101" s="331"/>
    </row>
    <row r="102" spans="1:22" ht="21" customHeight="1">
      <c r="A102" s="315"/>
      <c r="B102" s="327" t="s">
        <v>71</v>
      </c>
      <c r="C102" s="317"/>
      <c r="D102" s="335" t="s">
        <v>163</v>
      </c>
      <c r="E102" s="343"/>
      <c r="F102" s="329"/>
      <c r="G102" s="330"/>
      <c r="H102" s="331"/>
      <c r="I102" s="331"/>
      <c r="N102" s="315"/>
      <c r="O102" s="327"/>
      <c r="P102" s="355"/>
      <c r="Q102" s="367"/>
      <c r="R102" s="366"/>
      <c r="S102" s="360"/>
      <c r="T102" s="330"/>
      <c r="U102" s="331"/>
      <c r="V102" s="331"/>
    </row>
    <row r="103" spans="1:22" ht="19.899999999999999" customHeight="1">
      <c r="A103" s="315"/>
      <c r="B103" s="327" t="s">
        <v>71</v>
      </c>
      <c r="C103" s="317" t="s">
        <v>164</v>
      </c>
      <c r="D103" s="335" t="s">
        <v>165</v>
      </c>
      <c r="E103" s="343"/>
      <c r="F103" s="329"/>
      <c r="G103" s="330"/>
      <c r="H103" s="331"/>
      <c r="I103" s="331"/>
      <c r="N103" s="315"/>
      <c r="O103" s="327"/>
      <c r="P103" s="355"/>
      <c r="Q103" s="367"/>
      <c r="R103" s="366"/>
      <c r="S103" s="360"/>
      <c r="T103" s="330"/>
      <c r="U103" s="331"/>
      <c r="V103" s="331"/>
    </row>
    <row r="104" spans="1:22" ht="24.6" customHeight="1">
      <c r="A104" s="315"/>
      <c r="B104" s="316"/>
      <c r="C104" s="317"/>
      <c r="D104" s="346" t="s">
        <v>166</v>
      </c>
      <c r="E104" s="343"/>
      <c r="F104" s="329"/>
      <c r="G104" s="330"/>
      <c r="H104" s="331"/>
      <c r="I104" s="331"/>
      <c r="N104" s="315"/>
      <c r="O104" s="316"/>
      <c r="P104" s="355"/>
      <c r="Q104" s="345"/>
      <c r="R104" s="366"/>
      <c r="S104" s="360"/>
      <c r="T104" s="330"/>
      <c r="U104" s="331"/>
      <c r="V104" s="331"/>
    </row>
    <row r="105" spans="1:22" ht="24" customHeight="1">
      <c r="A105" s="315"/>
      <c r="B105" s="316"/>
      <c r="C105" s="317"/>
      <c r="D105" s="346" t="s">
        <v>167</v>
      </c>
      <c r="E105" s="382"/>
      <c r="F105" s="329"/>
      <c r="G105" s="330"/>
      <c r="H105" s="331"/>
      <c r="I105" s="331"/>
      <c r="N105" s="315"/>
      <c r="O105" s="316"/>
      <c r="P105" s="355"/>
      <c r="Q105" s="345"/>
      <c r="R105" s="366"/>
      <c r="S105" s="360"/>
      <c r="T105" s="330"/>
      <c r="U105" s="331"/>
      <c r="V105" s="331"/>
    </row>
    <row r="106" spans="1:22" ht="15.75">
      <c r="A106" s="315"/>
      <c r="B106" s="327" t="s">
        <v>35</v>
      </c>
      <c r="C106" s="383">
        <v>229201</v>
      </c>
      <c r="D106" s="347" t="s">
        <v>168</v>
      </c>
      <c r="E106" s="339"/>
      <c r="F106" s="347"/>
      <c r="G106" s="384"/>
      <c r="H106" s="331"/>
      <c r="I106" s="331"/>
      <c r="N106" s="315"/>
      <c r="O106" s="327"/>
      <c r="P106" s="390"/>
      <c r="Q106" s="347"/>
      <c r="R106" s="391"/>
      <c r="S106" s="392"/>
      <c r="T106" s="330"/>
      <c r="U106" s="331"/>
      <c r="V106" s="331"/>
    </row>
    <row r="107" spans="1:22" ht="15.6" hidden="1" customHeight="1">
      <c r="A107" s="315"/>
      <c r="B107" s="327" t="s">
        <v>169</v>
      </c>
      <c r="C107" s="383" t="s">
        <v>170</v>
      </c>
      <c r="D107" s="385" t="s">
        <v>171</v>
      </c>
      <c r="E107" s="343"/>
      <c r="F107" s="329"/>
      <c r="G107" s="330"/>
      <c r="H107" s="331"/>
      <c r="I107" s="331"/>
      <c r="N107" s="315"/>
      <c r="O107" s="327"/>
      <c r="P107" s="390"/>
      <c r="Q107" s="393"/>
      <c r="R107" s="366"/>
      <c r="S107" s="360"/>
      <c r="T107" s="330"/>
      <c r="U107" s="331"/>
      <c r="V107" s="331"/>
    </row>
    <row r="108" spans="1:22" ht="15.6" hidden="1" customHeight="1">
      <c r="A108" s="315"/>
      <c r="B108" s="316"/>
      <c r="C108" s="383"/>
      <c r="D108" s="345" t="s">
        <v>172</v>
      </c>
      <c r="E108" s="343"/>
      <c r="F108" s="329"/>
      <c r="G108" s="330"/>
      <c r="H108" s="331"/>
      <c r="I108" s="331"/>
      <c r="N108" s="315"/>
      <c r="O108" s="316"/>
      <c r="P108" s="390"/>
      <c r="Q108" s="345"/>
      <c r="R108" s="366"/>
      <c r="S108" s="360"/>
      <c r="T108" s="330"/>
      <c r="U108" s="331"/>
      <c r="V108" s="331"/>
    </row>
    <row r="109" spans="1:22" ht="15.6" hidden="1" customHeight="1">
      <c r="A109" s="315"/>
      <c r="B109" s="327" t="s">
        <v>169</v>
      </c>
      <c r="C109" s="383" t="s">
        <v>173</v>
      </c>
      <c r="D109" s="385" t="s">
        <v>174</v>
      </c>
      <c r="E109" s="343"/>
      <c r="F109" s="329"/>
      <c r="G109" s="330"/>
      <c r="H109" s="331"/>
      <c r="I109" s="331"/>
      <c r="N109" s="315"/>
      <c r="O109" s="327"/>
      <c r="P109" s="390"/>
      <c r="Q109" s="393"/>
      <c r="R109" s="366"/>
      <c r="S109" s="360"/>
      <c r="T109" s="330"/>
      <c r="U109" s="331"/>
      <c r="V109" s="331"/>
    </row>
    <row r="110" spans="1:22" ht="15.75">
      <c r="A110" s="315"/>
      <c r="B110" s="327"/>
      <c r="C110" s="383">
        <v>231101</v>
      </c>
      <c r="D110" s="385" t="s">
        <v>175</v>
      </c>
      <c r="E110" s="350">
        <v>55588.87</v>
      </c>
      <c r="F110" s="329"/>
      <c r="G110" s="330"/>
      <c r="H110" s="331"/>
      <c r="I110" s="331"/>
      <c r="N110" s="315"/>
      <c r="O110" s="327"/>
      <c r="P110" s="390"/>
      <c r="Q110" s="393"/>
      <c r="R110" s="369"/>
      <c r="S110" s="360"/>
      <c r="T110" s="330"/>
      <c r="U110" s="331"/>
      <c r="V110" s="331"/>
    </row>
    <row r="111" spans="1:22" ht="15.75">
      <c r="A111" s="315"/>
      <c r="B111" s="327"/>
      <c r="C111" s="383">
        <v>231401</v>
      </c>
      <c r="D111" s="385" t="s">
        <v>176</v>
      </c>
      <c r="E111" s="350"/>
      <c r="F111" s="329"/>
      <c r="G111" s="330"/>
      <c r="H111" s="331"/>
      <c r="I111" s="331"/>
      <c r="N111" s="315"/>
      <c r="O111" s="327"/>
      <c r="P111" s="390"/>
      <c r="Q111" s="393"/>
      <c r="R111" s="369"/>
      <c r="S111" s="360"/>
      <c r="T111" s="330"/>
      <c r="U111" s="331"/>
      <c r="V111" s="331"/>
    </row>
    <row r="112" spans="1:22" ht="15.75">
      <c r="A112" s="315"/>
      <c r="B112" s="327" t="s">
        <v>169</v>
      </c>
      <c r="C112" s="383">
        <v>232201</v>
      </c>
      <c r="D112" s="385" t="s">
        <v>177</v>
      </c>
      <c r="E112" s="350"/>
      <c r="F112" s="329"/>
      <c r="G112" s="330"/>
      <c r="H112" s="331"/>
      <c r="I112" s="331"/>
      <c r="N112" s="315"/>
      <c r="O112" s="327"/>
      <c r="P112" s="390"/>
      <c r="Q112" s="393"/>
      <c r="R112" s="369"/>
      <c r="S112" s="360"/>
      <c r="T112" s="330"/>
      <c r="U112" s="331"/>
      <c r="V112" s="331"/>
    </row>
    <row r="113" spans="1:22" ht="15.75">
      <c r="A113" s="315"/>
      <c r="B113" s="327" t="s">
        <v>35</v>
      </c>
      <c r="C113" s="383">
        <v>232301</v>
      </c>
      <c r="D113" s="385" t="s">
        <v>178</v>
      </c>
      <c r="E113" s="350"/>
      <c r="F113" s="329"/>
      <c r="G113" s="330"/>
      <c r="H113" s="331"/>
      <c r="I113" s="331"/>
      <c r="N113" s="315"/>
      <c r="O113" s="327"/>
      <c r="P113" s="390"/>
      <c r="Q113" s="393"/>
      <c r="R113" s="369"/>
      <c r="S113" s="360"/>
      <c r="T113" s="330"/>
      <c r="U113" s="331"/>
      <c r="V113" s="331"/>
    </row>
    <row r="114" spans="1:22" ht="12.6" customHeight="1">
      <c r="A114" s="315"/>
      <c r="B114" s="316"/>
      <c r="C114" s="383"/>
      <c r="D114" s="346" t="s">
        <v>179</v>
      </c>
      <c r="E114" s="343"/>
      <c r="F114" s="329"/>
      <c r="G114" s="330"/>
      <c r="H114" s="331"/>
      <c r="I114" s="331"/>
      <c r="N114" s="315"/>
      <c r="O114" s="316"/>
      <c r="P114" s="390"/>
      <c r="Q114" s="345"/>
      <c r="R114" s="366"/>
      <c r="S114" s="360"/>
      <c r="T114" s="330"/>
      <c r="U114" s="331"/>
      <c r="V114" s="331"/>
    </row>
    <row r="115" spans="1:22" ht="15.75">
      <c r="A115" s="315"/>
      <c r="B115" s="327" t="s">
        <v>169</v>
      </c>
      <c r="C115" s="383">
        <v>233101</v>
      </c>
      <c r="D115" s="385" t="s">
        <v>180</v>
      </c>
      <c r="E115" s="350">
        <v>23700</v>
      </c>
      <c r="F115" s="329"/>
      <c r="G115" s="330"/>
      <c r="H115" s="331"/>
      <c r="I115" s="331"/>
      <c r="N115" s="315"/>
      <c r="O115" s="327"/>
      <c r="P115" s="390"/>
      <c r="Q115" s="393"/>
      <c r="R115" s="369"/>
      <c r="S115" s="360"/>
      <c r="T115" s="330"/>
      <c r="U115" s="331"/>
      <c r="V115" s="331"/>
    </row>
    <row r="116" spans="1:22" ht="15.75">
      <c r="A116" s="315"/>
      <c r="B116" s="327" t="s">
        <v>169</v>
      </c>
      <c r="C116" s="383">
        <v>233201</v>
      </c>
      <c r="D116" s="385" t="s">
        <v>181</v>
      </c>
      <c r="E116" s="350">
        <v>24097</v>
      </c>
      <c r="F116" s="329"/>
      <c r="G116" s="330"/>
      <c r="H116" s="331"/>
      <c r="I116" s="331"/>
      <c r="N116" s="315"/>
      <c r="O116" s="327"/>
      <c r="P116" s="390"/>
      <c r="Q116" s="393"/>
      <c r="R116" s="369"/>
      <c r="S116" s="360"/>
      <c r="T116" s="330"/>
      <c r="U116" s="331"/>
      <c r="V116" s="331"/>
    </row>
    <row r="117" spans="1:22" ht="15" customHeight="1">
      <c r="A117" s="315"/>
      <c r="B117" s="327" t="s">
        <v>169</v>
      </c>
      <c r="C117" s="383">
        <v>233301</v>
      </c>
      <c r="D117" s="385" t="s">
        <v>182</v>
      </c>
      <c r="E117" s="343">
        <v>29500</v>
      </c>
      <c r="F117" s="329"/>
      <c r="G117" s="330"/>
      <c r="H117" s="331"/>
      <c r="I117" s="331"/>
      <c r="N117" s="315"/>
      <c r="O117" s="327"/>
      <c r="P117" s="390"/>
      <c r="Q117" s="393"/>
      <c r="R117" s="372"/>
      <c r="S117" s="360"/>
      <c r="T117" s="330"/>
      <c r="U117" s="331"/>
      <c r="V117" s="331"/>
    </row>
    <row r="118" spans="1:22" ht="22.15" customHeight="1">
      <c r="A118" s="315"/>
      <c r="B118" s="327" t="s">
        <v>35</v>
      </c>
      <c r="C118" s="383">
        <v>234101</v>
      </c>
      <c r="D118" s="385" t="s">
        <v>183</v>
      </c>
      <c r="E118" s="350">
        <v>77536.929999999993</v>
      </c>
      <c r="F118" s="329"/>
      <c r="G118" s="330"/>
      <c r="H118" s="331"/>
      <c r="I118" s="331"/>
      <c r="N118" s="315"/>
      <c r="O118" s="327"/>
      <c r="P118" s="390"/>
      <c r="Q118" s="393"/>
      <c r="R118" s="369"/>
      <c r="S118" s="360"/>
      <c r="T118" s="330"/>
      <c r="U118" s="331"/>
      <c r="V118" s="331"/>
    </row>
    <row r="119" spans="1:22" ht="21.6" customHeight="1">
      <c r="A119" s="315"/>
      <c r="B119" s="316"/>
      <c r="C119" s="383"/>
      <c r="D119" s="346" t="s">
        <v>184</v>
      </c>
      <c r="E119" s="382"/>
      <c r="F119" s="329"/>
      <c r="G119" s="330"/>
      <c r="H119" s="331"/>
      <c r="I119" s="331"/>
      <c r="N119" s="315"/>
      <c r="O119" s="316"/>
      <c r="P119" s="390"/>
      <c r="Q119" s="345"/>
      <c r="R119" s="366"/>
      <c r="S119" s="360"/>
      <c r="T119" s="330"/>
      <c r="U119" s="331"/>
      <c r="V119" s="331"/>
    </row>
    <row r="120" spans="1:22" ht="17.45" customHeight="1">
      <c r="A120" s="315"/>
      <c r="B120" s="327" t="s">
        <v>169</v>
      </c>
      <c r="C120" s="383">
        <v>235201</v>
      </c>
      <c r="D120" s="385" t="s">
        <v>185</v>
      </c>
      <c r="E120" s="343"/>
      <c r="F120" s="329"/>
      <c r="G120" s="330"/>
      <c r="H120" s="331"/>
      <c r="I120" s="331"/>
      <c r="N120" s="315"/>
      <c r="O120" s="327"/>
      <c r="P120" s="390"/>
      <c r="Q120" s="393"/>
      <c r="R120" s="366"/>
      <c r="S120" s="360"/>
      <c r="T120" s="330"/>
      <c r="U120" s="331"/>
      <c r="V120" s="331"/>
    </row>
    <row r="121" spans="1:22" ht="12" customHeight="1">
      <c r="A121" s="315"/>
      <c r="B121" s="327" t="s">
        <v>169</v>
      </c>
      <c r="C121" s="383">
        <v>233401</v>
      </c>
      <c r="D121" s="385" t="s">
        <v>186</v>
      </c>
      <c r="E121" s="343"/>
      <c r="F121" s="329"/>
      <c r="G121" s="330"/>
      <c r="H121" s="331"/>
      <c r="I121" s="331"/>
      <c r="N121" s="315"/>
      <c r="O121" s="327"/>
      <c r="P121" s="390"/>
      <c r="Q121" s="393"/>
      <c r="R121" s="366"/>
      <c r="S121" s="360"/>
      <c r="T121" s="330"/>
      <c r="U121" s="331"/>
      <c r="V121" s="331"/>
    </row>
    <row r="122" spans="1:22" ht="15.75">
      <c r="A122" s="315"/>
      <c r="B122" s="327" t="s">
        <v>169</v>
      </c>
      <c r="C122" s="383">
        <v>235301</v>
      </c>
      <c r="D122" s="385" t="s">
        <v>187</v>
      </c>
      <c r="E122" s="350"/>
      <c r="F122" s="329"/>
      <c r="G122" s="330"/>
      <c r="H122" s="331"/>
      <c r="I122" s="331"/>
      <c r="N122" s="315"/>
      <c r="O122" s="327"/>
      <c r="P122" s="390"/>
      <c r="Q122" s="393"/>
      <c r="R122" s="369"/>
      <c r="S122" s="360"/>
      <c r="T122" s="330"/>
      <c r="U122" s="331"/>
      <c r="V122" s="331"/>
    </row>
    <row r="123" spans="1:22" ht="19.149999999999999" customHeight="1">
      <c r="A123" s="315"/>
      <c r="B123" s="327" t="s">
        <v>169</v>
      </c>
      <c r="C123" s="383">
        <v>235401</v>
      </c>
      <c r="D123" s="385" t="s">
        <v>188</v>
      </c>
      <c r="E123" s="343"/>
      <c r="F123" s="329"/>
      <c r="G123" s="330"/>
      <c r="H123" s="331"/>
      <c r="I123" s="331"/>
      <c r="N123" s="315"/>
      <c r="O123" s="327"/>
      <c r="P123" s="390"/>
      <c r="Q123" s="393"/>
      <c r="R123" s="366"/>
      <c r="S123" s="360"/>
      <c r="T123" s="330"/>
      <c r="U123" s="331"/>
      <c r="V123" s="331"/>
    </row>
    <row r="124" spans="1:22" ht="19.149999999999999" customHeight="1">
      <c r="A124" s="315"/>
      <c r="B124" s="327" t="s">
        <v>169</v>
      </c>
      <c r="C124" s="383" t="s">
        <v>189</v>
      </c>
      <c r="D124" s="385" t="s">
        <v>190</v>
      </c>
      <c r="E124" s="343">
        <v>25485.97</v>
      </c>
      <c r="F124" s="329"/>
      <c r="G124" s="330"/>
      <c r="H124" s="331"/>
      <c r="I124" s="331"/>
      <c r="N124" s="315"/>
      <c r="O124" s="327"/>
      <c r="P124" s="390"/>
      <c r="Q124" s="393"/>
      <c r="R124" s="366"/>
      <c r="S124" s="360"/>
      <c r="T124" s="330"/>
      <c r="U124" s="331"/>
      <c r="V124" s="331"/>
    </row>
    <row r="125" spans="1:22" ht="21" customHeight="1">
      <c r="A125" s="315"/>
      <c r="B125" s="316"/>
      <c r="C125" s="383"/>
      <c r="D125" s="346" t="s">
        <v>191</v>
      </c>
      <c r="E125" s="382"/>
      <c r="F125" s="329"/>
      <c r="G125" s="330"/>
      <c r="H125" s="331"/>
      <c r="I125" s="331"/>
      <c r="N125" s="315"/>
      <c r="O125" s="316"/>
      <c r="P125" s="390"/>
      <c r="Q125" s="345"/>
      <c r="R125" s="366"/>
      <c r="S125" s="360"/>
      <c r="T125" s="330"/>
      <c r="U125" s="331"/>
      <c r="V125" s="331"/>
    </row>
    <row r="126" spans="1:22" ht="22.15" customHeight="1">
      <c r="A126" s="315"/>
      <c r="B126" s="327" t="s">
        <v>169</v>
      </c>
      <c r="C126" s="383"/>
      <c r="D126" s="385" t="s">
        <v>192</v>
      </c>
      <c r="E126" s="343"/>
      <c r="F126" s="329"/>
      <c r="G126" s="330"/>
      <c r="H126" s="331"/>
      <c r="I126" s="331"/>
      <c r="N126" s="315"/>
      <c r="O126" s="327"/>
      <c r="P126" s="390"/>
      <c r="Q126" s="393"/>
      <c r="R126" s="366"/>
      <c r="S126" s="360"/>
      <c r="T126" s="330"/>
      <c r="U126" s="331"/>
      <c r="V126" s="331"/>
    </row>
    <row r="127" spans="1:22" ht="28.15" customHeight="1">
      <c r="A127" s="315"/>
      <c r="B127" s="327" t="s">
        <v>169</v>
      </c>
      <c r="C127" s="383" t="s">
        <v>193</v>
      </c>
      <c r="D127" s="385" t="s">
        <v>194</v>
      </c>
      <c r="E127" s="343"/>
      <c r="F127" s="329"/>
      <c r="G127" s="330"/>
      <c r="H127" s="331"/>
      <c r="I127" s="331"/>
      <c r="N127" s="315"/>
      <c r="O127" s="327"/>
      <c r="P127" s="390"/>
      <c r="Q127" s="393"/>
      <c r="R127" s="366"/>
      <c r="S127" s="360"/>
      <c r="T127" s="330"/>
      <c r="U127" s="331"/>
      <c r="V127" s="331"/>
    </row>
    <row r="128" spans="1:22" ht="21.6" customHeight="1">
      <c r="A128" s="315"/>
      <c r="B128" s="327"/>
      <c r="C128" s="383" t="s">
        <v>195</v>
      </c>
      <c r="D128" s="385" t="s">
        <v>196</v>
      </c>
      <c r="E128" s="343"/>
      <c r="F128" s="329"/>
      <c r="G128" s="330"/>
      <c r="H128" s="331"/>
      <c r="I128" s="331"/>
      <c r="N128" s="315"/>
      <c r="O128" s="327"/>
      <c r="P128" s="390"/>
      <c r="Q128" s="393"/>
      <c r="R128" s="366"/>
      <c r="S128" s="360"/>
      <c r="T128" s="330"/>
      <c r="U128" s="331"/>
      <c r="V128" s="331"/>
    </row>
    <row r="129" spans="1:22" ht="25.9" customHeight="1">
      <c r="A129" s="315"/>
      <c r="B129" s="327" t="s">
        <v>169</v>
      </c>
      <c r="C129" s="383" t="s">
        <v>197</v>
      </c>
      <c r="D129" s="385" t="s">
        <v>198</v>
      </c>
      <c r="E129" s="343"/>
      <c r="F129" s="329"/>
      <c r="G129" s="330"/>
      <c r="H129" s="331"/>
      <c r="I129" s="331"/>
      <c r="N129" s="315"/>
      <c r="O129" s="327"/>
      <c r="P129" s="390"/>
      <c r="Q129" s="393"/>
      <c r="R129" s="366"/>
      <c r="S129" s="360"/>
      <c r="T129" s="330"/>
      <c r="U129" s="331"/>
      <c r="V129" s="331"/>
    </row>
    <row r="130" spans="1:22" ht="21" customHeight="1">
      <c r="A130" s="315"/>
      <c r="B130" s="327" t="s">
        <v>169</v>
      </c>
      <c r="C130" s="383" t="s">
        <v>199</v>
      </c>
      <c r="D130" s="385" t="s">
        <v>200</v>
      </c>
      <c r="E130" s="343"/>
      <c r="F130" s="329"/>
      <c r="G130" s="330"/>
      <c r="H130" s="331"/>
      <c r="I130" s="331"/>
      <c r="N130" s="315"/>
      <c r="O130" s="327"/>
      <c r="P130" s="390"/>
      <c r="Q130" s="393"/>
      <c r="R130" s="366"/>
      <c r="S130" s="360"/>
      <c r="T130" s="330"/>
      <c r="U130" s="331"/>
      <c r="V130" s="331"/>
    </row>
    <row r="131" spans="1:22" ht="17.45" customHeight="1">
      <c r="A131" s="315"/>
      <c r="B131" s="327" t="s">
        <v>169</v>
      </c>
      <c r="C131" s="383" t="s">
        <v>201</v>
      </c>
      <c r="D131" s="385" t="s">
        <v>202</v>
      </c>
      <c r="E131" s="343"/>
      <c r="F131" s="329"/>
      <c r="G131" s="330"/>
      <c r="H131" s="331"/>
      <c r="I131" s="331"/>
      <c r="N131" s="315"/>
      <c r="O131" s="327"/>
      <c r="P131" s="390"/>
      <c r="Q131" s="393"/>
      <c r="R131" s="366"/>
      <c r="S131" s="360"/>
      <c r="T131" s="330"/>
      <c r="U131" s="331"/>
      <c r="V131" s="331"/>
    </row>
    <row r="132" spans="1:22" ht="24.6" customHeight="1">
      <c r="A132" s="315"/>
      <c r="B132" s="327" t="s">
        <v>169</v>
      </c>
      <c r="C132" s="383" t="s">
        <v>203</v>
      </c>
      <c r="D132" s="385" t="s">
        <v>204</v>
      </c>
      <c r="E132" s="343"/>
      <c r="F132" s="329"/>
      <c r="G132" s="330"/>
      <c r="H132" s="331"/>
      <c r="I132" s="331"/>
      <c r="N132" s="315"/>
      <c r="O132" s="327"/>
      <c r="P132" s="390"/>
      <c r="Q132" s="393"/>
      <c r="R132" s="366"/>
      <c r="S132" s="360"/>
      <c r="T132" s="330"/>
      <c r="U132" s="331"/>
      <c r="V132" s="331"/>
    </row>
    <row r="133" spans="1:22" ht="15.75">
      <c r="A133" s="315"/>
      <c r="B133" s="327"/>
      <c r="C133" s="383">
        <v>235401</v>
      </c>
      <c r="D133" s="394" t="s">
        <v>205</v>
      </c>
      <c r="E133" s="343"/>
      <c r="F133" s="329"/>
      <c r="G133" s="330"/>
      <c r="H133" s="331"/>
      <c r="I133" s="331"/>
      <c r="N133" s="315"/>
      <c r="O133" s="327"/>
      <c r="P133" s="390"/>
      <c r="Q133" s="417"/>
      <c r="R133" s="366"/>
      <c r="S133" s="360"/>
      <c r="T133" s="330"/>
      <c r="U133" s="331"/>
      <c r="V133" s="331"/>
    </row>
    <row r="134" spans="1:22" ht="15.75">
      <c r="A134" s="315"/>
      <c r="B134" s="327"/>
      <c r="C134" s="383">
        <v>235501</v>
      </c>
      <c r="D134" s="394" t="s">
        <v>206</v>
      </c>
      <c r="E134" s="343"/>
      <c r="F134" s="329"/>
      <c r="G134" s="330"/>
      <c r="H134" s="331"/>
      <c r="I134" s="331"/>
      <c r="N134" s="315"/>
      <c r="O134" s="327"/>
      <c r="P134" s="390"/>
      <c r="Q134" s="417"/>
      <c r="R134" s="366"/>
      <c r="S134" s="360"/>
      <c r="T134" s="330"/>
      <c r="U134" s="331"/>
      <c r="V134" s="331"/>
    </row>
    <row r="135" spans="1:22" ht="16.149999999999999" customHeight="1">
      <c r="A135" s="315"/>
      <c r="B135" s="327"/>
      <c r="C135" s="383">
        <v>236</v>
      </c>
      <c r="D135" s="394" t="s">
        <v>207</v>
      </c>
      <c r="E135" s="343"/>
      <c r="F135" s="329"/>
      <c r="G135" s="330"/>
      <c r="H135" s="331"/>
      <c r="I135" s="331"/>
      <c r="N135" s="315"/>
      <c r="O135" s="327"/>
      <c r="P135" s="390"/>
      <c r="Q135" s="417"/>
      <c r="R135" s="366"/>
      <c r="S135" s="360"/>
      <c r="T135" s="330"/>
      <c r="U135" s="331"/>
      <c r="V135" s="331"/>
    </row>
    <row r="136" spans="1:22" ht="27" customHeight="1">
      <c r="A136" s="315"/>
      <c r="B136" s="327" t="s">
        <v>169</v>
      </c>
      <c r="C136" s="395">
        <v>236304</v>
      </c>
      <c r="D136" s="385" t="s">
        <v>208</v>
      </c>
      <c r="E136" s="343"/>
      <c r="F136" s="329"/>
      <c r="G136" s="330"/>
      <c r="H136" s="331"/>
      <c r="I136" s="331"/>
      <c r="N136" s="315"/>
      <c r="O136" s="327"/>
      <c r="P136" s="315"/>
      <c r="Q136" s="393"/>
      <c r="R136" s="366"/>
      <c r="S136" s="360"/>
      <c r="T136" s="330"/>
      <c r="U136" s="331"/>
      <c r="V136" s="331"/>
    </row>
    <row r="137" spans="1:22" ht="19.149999999999999" customHeight="1">
      <c r="A137" s="315"/>
      <c r="B137" s="327" t="s">
        <v>169</v>
      </c>
      <c r="C137" s="395" t="e">
        <v>#N/A</v>
      </c>
      <c r="D137" s="385" t="s">
        <v>209</v>
      </c>
      <c r="E137" s="343"/>
      <c r="F137" s="329"/>
      <c r="G137" s="330"/>
      <c r="H137" s="331"/>
      <c r="I137" s="331"/>
      <c r="N137" s="315"/>
      <c r="O137" s="327"/>
      <c r="P137" s="315"/>
      <c r="Q137" s="393"/>
      <c r="R137" s="366"/>
      <c r="S137" s="360"/>
      <c r="T137" s="330"/>
      <c r="U137" s="331"/>
      <c r="V137" s="331"/>
    </row>
    <row r="138" spans="1:22" ht="21.6" customHeight="1">
      <c r="A138" s="315"/>
      <c r="B138" s="327" t="s">
        <v>169</v>
      </c>
      <c r="C138" s="395" t="s">
        <v>210</v>
      </c>
      <c r="D138" s="385" t="s">
        <v>211</v>
      </c>
      <c r="E138" s="343">
        <v>2875</v>
      </c>
      <c r="F138" s="329"/>
      <c r="G138" s="330"/>
      <c r="H138" s="331"/>
      <c r="I138" s="331"/>
      <c r="N138" s="315"/>
      <c r="O138" s="327"/>
      <c r="P138" s="315"/>
      <c r="Q138" s="393"/>
      <c r="R138" s="366"/>
      <c r="S138" s="360"/>
      <c r="T138" s="330"/>
      <c r="U138" s="331"/>
      <c r="V138" s="331"/>
    </row>
    <row r="139" spans="1:22" ht="17.45" customHeight="1">
      <c r="A139" s="315"/>
      <c r="B139" s="327" t="s">
        <v>169</v>
      </c>
      <c r="C139" s="395" t="s">
        <v>212</v>
      </c>
      <c r="D139" s="385" t="s">
        <v>213</v>
      </c>
      <c r="E139" s="343"/>
      <c r="F139" s="329"/>
      <c r="G139" s="330"/>
      <c r="H139" s="331"/>
      <c r="I139" s="331"/>
      <c r="N139" s="315"/>
      <c r="O139" s="327"/>
      <c r="P139" s="315"/>
      <c r="Q139" s="393"/>
      <c r="R139" s="366"/>
      <c r="S139" s="360"/>
      <c r="T139" s="330"/>
      <c r="U139" s="331"/>
      <c r="V139" s="331"/>
    </row>
    <row r="140" spans="1:22" ht="17.45" customHeight="1">
      <c r="A140" s="315"/>
      <c r="B140" s="316"/>
      <c r="C140" s="395"/>
      <c r="D140" s="346" t="s">
        <v>214</v>
      </c>
      <c r="E140" s="382"/>
      <c r="F140" s="396"/>
      <c r="G140" s="330"/>
      <c r="H140" s="331"/>
      <c r="I140" s="331"/>
      <c r="N140" s="315"/>
      <c r="O140" s="316"/>
      <c r="P140" s="315"/>
      <c r="Q140" s="345"/>
      <c r="R140" s="366"/>
      <c r="S140" s="360"/>
      <c r="T140" s="330"/>
      <c r="U140" s="331"/>
      <c r="V140" s="331"/>
    </row>
    <row r="141" spans="1:22" ht="27" customHeight="1">
      <c r="A141" s="315"/>
      <c r="B141" s="316"/>
      <c r="C141" s="318">
        <v>237104</v>
      </c>
      <c r="D141" s="397" t="s">
        <v>215</v>
      </c>
      <c r="E141" s="343">
        <v>9945</v>
      </c>
      <c r="F141" s="348"/>
      <c r="G141" s="349"/>
      <c r="H141" s="331"/>
      <c r="I141" s="331"/>
      <c r="N141" s="315"/>
      <c r="O141" s="316"/>
      <c r="P141" s="315"/>
      <c r="Q141" s="397"/>
      <c r="R141" s="366"/>
      <c r="S141" s="370"/>
      <c r="T141" s="330"/>
      <c r="U141" s="331"/>
      <c r="V141" s="331"/>
    </row>
    <row r="142" spans="1:22" ht="15.75">
      <c r="A142" s="315"/>
      <c r="B142" s="327" t="s">
        <v>169</v>
      </c>
      <c r="C142" s="383">
        <v>2371</v>
      </c>
      <c r="D142" s="385" t="s">
        <v>216</v>
      </c>
      <c r="E142" s="336"/>
      <c r="F142" s="350"/>
      <c r="G142" s="330"/>
      <c r="H142" s="331"/>
      <c r="I142" s="331"/>
      <c r="N142" s="315"/>
      <c r="O142" s="327"/>
      <c r="P142" s="390"/>
      <c r="Q142" s="393"/>
      <c r="R142" s="369"/>
      <c r="S142" s="360"/>
      <c r="T142" s="330"/>
      <c r="U142" s="331"/>
      <c r="V142" s="331"/>
    </row>
    <row r="143" spans="1:22" ht="15.75">
      <c r="A143" s="315"/>
      <c r="B143" s="327" t="s">
        <v>169</v>
      </c>
      <c r="C143" s="383">
        <v>237206</v>
      </c>
      <c r="D143" s="385" t="s">
        <v>217</v>
      </c>
      <c r="E143" s="350"/>
      <c r="F143" s="329"/>
      <c r="G143" s="330"/>
      <c r="H143" s="331"/>
      <c r="I143" s="331"/>
      <c r="N143" s="315"/>
      <c r="O143" s="327"/>
      <c r="P143" s="390"/>
      <c r="Q143" s="393"/>
      <c r="R143" s="369"/>
      <c r="S143" s="360"/>
      <c r="T143" s="330"/>
      <c r="U143" s="331"/>
      <c r="V143" s="331"/>
    </row>
    <row r="144" spans="1:22" ht="15.6" hidden="1" customHeight="1">
      <c r="A144" s="315"/>
      <c r="B144" s="327" t="s">
        <v>169</v>
      </c>
      <c r="C144" s="383" t="e">
        <v>#N/A</v>
      </c>
      <c r="D144" s="385" t="s">
        <v>218</v>
      </c>
      <c r="E144" s="343"/>
      <c r="F144" s="329"/>
      <c r="G144" s="330"/>
      <c r="H144" s="331"/>
      <c r="I144" s="331"/>
      <c r="N144" s="315"/>
      <c r="O144" s="327"/>
      <c r="P144" s="390"/>
      <c r="Q144" s="393"/>
      <c r="R144" s="366"/>
      <c r="S144" s="360"/>
      <c r="T144" s="349"/>
      <c r="U144" s="331"/>
      <c r="V144" s="331"/>
    </row>
    <row r="145" spans="1:22" ht="15.6" hidden="1" customHeight="1">
      <c r="A145" s="315"/>
      <c r="B145" s="327" t="s">
        <v>169</v>
      </c>
      <c r="C145" s="383"/>
      <c r="D145" s="385" t="s">
        <v>219</v>
      </c>
      <c r="E145" s="343"/>
      <c r="F145" s="329"/>
      <c r="G145" s="330"/>
      <c r="H145" s="331"/>
      <c r="I145" s="331"/>
      <c r="N145" s="315"/>
      <c r="O145" s="327"/>
      <c r="P145" s="390"/>
      <c r="Q145" s="393"/>
      <c r="R145" s="366"/>
      <c r="S145" s="360"/>
      <c r="T145" s="330"/>
      <c r="U145" s="331"/>
      <c r="V145" s="331"/>
    </row>
    <row r="146" spans="1:22" ht="15.75">
      <c r="A146" s="315"/>
      <c r="B146" s="327" t="s">
        <v>169</v>
      </c>
      <c r="C146" s="383">
        <v>237203</v>
      </c>
      <c r="D146" s="385" t="s">
        <v>220</v>
      </c>
      <c r="E146" s="350">
        <v>226612.73</v>
      </c>
      <c r="F146" s="329"/>
      <c r="G146" s="330"/>
      <c r="H146" s="331"/>
      <c r="I146" s="331"/>
      <c r="N146" s="315"/>
      <c r="O146" s="327"/>
      <c r="P146" s="390"/>
      <c r="Q146" s="393"/>
      <c r="R146" s="369"/>
      <c r="S146" s="360"/>
      <c r="T146" s="330"/>
      <c r="U146" s="331"/>
      <c r="V146" s="331"/>
    </row>
    <row r="147" spans="1:22" ht="13.9" customHeight="1">
      <c r="A147" s="315"/>
      <c r="B147" s="327" t="s">
        <v>169</v>
      </c>
      <c r="C147" s="383">
        <v>237205</v>
      </c>
      <c r="D147" s="385" t="s">
        <v>221</v>
      </c>
      <c r="E147" s="343">
        <v>580</v>
      </c>
      <c r="F147" s="329"/>
      <c r="G147" s="330"/>
      <c r="H147" s="331"/>
      <c r="I147" s="331"/>
      <c r="N147" s="315"/>
      <c r="O147" s="327"/>
      <c r="P147" s="390"/>
      <c r="Q147" s="393"/>
      <c r="R147" s="366"/>
      <c r="S147" s="360"/>
      <c r="T147" s="330"/>
      <c r="U147" s="331"/>
      <c r="V147" s="331"/>
    </row>
    <row r="148" spans="1:22" ht="16.149999999999999" customHeight="1">
      <c r="A148" s="315"/>
      <c r="B148" s="327" t="s">
        <v>169</v>
      </c>
      <c r="C148" s="383">
        <v>237206</v>
      </c>
      <c r="D148" s="385" t="s">
        <v>222</v>
      </c>
      <c r="E148" s="343"/>
      <c r="F148" s="329"/>
      <c r="G148" s="330"/>
      <c r="H148" s="331"/>
      <c r="I148" s="331"/>
      <c r="N148" s="315"/>
      <c r="O148" s="327"/>
      <c r="P148" s="390"/>
      <c r="Q148" s="393"/>
      <c r="R148" s="366"/>
      <c r="S148" s="360"/>
      <c r="T148" s="330"/>
      <c r="U148" s="331"/>
      <c r="V148" s="331"/>
    </row>
    <row r="149" spans="1:22" ht="19.149999999999999" customHeight="1">
      <c r="A149" s="315"/>
      <c r="B149" s="316"/>
      <c r="C149" s="383"/>
      <c r="D149" s="385" t="s">
        <v>223</v>
      </c>
      <c r="E149" s="343"/>
      <c r="F149" s="329"/>
      <c r="G149" s="330"/>
      <c r="H149" s="331"/>
      <c r="I149" s="331"/>
      <c r="N149" s="315"/>
      <c r="O149" s="316"/>
      <c r="P149" s="390"/>
      <c r="Q149" s="393"/>
      <c r="R149" s="366"/>
      <c r="S149" s="360"/>
      <c r="T149" s="330"/>
      <c r="U149" s="331"/>
      <c r="V149" s="331"/>
    </row>
    <row r="150" spans="1:22" ht="15.75">
      <c r="A150" s="315"/>
      <c r="B150" s="327" t="s">
        <v>169</v>
      </c>
      <c r="C150" s="383">
        <v>239101</v>
      </c>
      <c r="D150" s="385" t="s">
        <v>224</v>
      </c>
      <c r="E150" s="350">
        <v>5808.8</v>
      </c>
      <c r="F150" s="329"/>
      <c r="G150" s="330"/>
      <c r="H150" s="331"/>
      <c r="I150" s="331"/>
      <c r="N150" s="315"/>
      <c r="O150" s="327"/>
      <c r="P150" s="390"/>
      <c r="Q150" s="393"/>
      <c r="R150" s="369"/>
      <c r="S150" s="360"/>
      <c r="T150" s="330"/>
      <c r="U150" s="331"/>
      <c r="V150" s="331"/>
    </row>
    <row r="151" spans="1:22" ht="15.75">
      <c r="A151" s="315"/>
      <c r="B151" s="327" t="s">
        <v>169</v>
      </c>
      <c r="C151" s="383">
        <v>239201</v>
      </c>
      <c r="D151" s="385" t="s">
        <v>225</v>
      </c>
      <c r="E151" s="350">
        <v>37415</v>
      </c>
      <c r="F151" s="329"/>
      <c r="G151" s="330"/>
      <c r="H151" s="331"/>
      <c r="I151" s="331"/>
      <c r="N151" s="315"/>
      <c r="O151" s="327"/>
      <c r="P151" s="390"/>
      <c r="Q151" s="393"/>
      <c r="R151" s="369"/>
      <c r="S151" s="360"/>
      <c r="T151" s="330"/>
      <c r="U151" s="331"/>
      <c r="V151" s="331"/>
    </row>
    <row r="152" spans="1:22" ht="13.9" customHeight="1">
      <c r="A152" s="315"/>
      <c r="B152" s="327" t="s">
        <v>169</v>
      </c>
      <c r="C152" s="383">
        <v>239301</v>
      </c>
      <c r="D152" s="385" t="s">
        <v>226</v>
      </c>
      <c r="E152" s="343"/>
      <c r="F152" s="329"/>
      <c r="G152" s="330"/>
      <c r="H152" s="331"/>
      <c r="I152" s="331"/>
      <c r="N152" s="315"/>
      <c r="O152" s="327"/>
      <c r="P152" s="390"/>
      <c r="Q152" s="393"/>
      <c r="R152" s="366"/>
      <c r="S152" s="360"/>
      <c r="T152" s="330"/>
      <c r="U152" s="331"/>
      <c r="V152" s="331"/>
    </row>
    <row r="153" spans="1:22" ht="14.25" customHeight="1">
      <c r="A153" s="315"/>
      <c r="B153" s="327"/>
      <c r="C153" s="383">
        <v>239501</v>
      </c>
      <c r="D153" s="398" t="s">
        <v>227</v>
      </c>
      <c r="E153" s="343">
        <v>555</v>
      </c>
      <c r="F153" s="329"/>
      <c r="G153" s="330"/>
      <c r="H153" s="331"/>
      <c r="I153" s="331"/>
      <c r="N153" s="315"/>
      <c r="O153" s="327"/>
      <c r="P153" s="390"/>
      <c r="Q153" s="398"/>
      <c r="R153" s="366"/>
      <c r="S153" s="360"/>
      <c r="T153" s="330"/>
      <c r="U153" s="331"/>
      <c r="V153" s="331"/>
    </row>
    <row r="154" spans="1:22" ht="15" customHeight="1">
      <c r="A154" s="315"/>
      <c r="B154" s="327" t="s">
        <v>169</v>
      </c>
      <c r="C154" s="383">
        <v>239301</v>
      </c>
      <c r="D154" s="385" t="s">
        <v>228</v>
      </c>
      <c r="E154" s="350">
        <v>38545.22</v>
      </c>
      <c r="F154" s="329"/>
      <c r="G154" s="399"/>
      <c r="H154" s="331"/>
      <c r="I154" s="331"/>
      <c r="N154" s="315"/>
      <c r="O154" s="327"/>
      <c r="P154" s="390"/>
      <c r="Q154" s="393"/>
      <c r="R154" s="369"/>
      <c r="S154" s="360"/>
      <c r="T154" s="330"/>
      <c r="U154" s="331"/>
      <c r="V154" s="331"/>
    </row>
    <row r="155" spans="1:22" ht="15" customHeight="1">
      <c r="A155" s="315"/>
      <c r="B155" s="327" t="s">
        <v>169</v>
      </c>
      <c r="C155" s="383">
        <v>239601</v>
      </c>
      <c r="D155" s="385" t="s">
        <v>229</v>
      </c>
      <c r="E155" s="350"/>
      <c r="F155" s="329"/>
      <c r="G155" s="330"/>
      <c r="H155" s="331"/>
      <c r="I155" s="331"/>
      <c r="N155" s="315"/>
      <c r="O155" s="327"/>
      <c r="P155" s="390"/>
      <c r="Q155" s="393"/>
      <c r="R155" s="369"/>
      <c r="S155" s="360"/>
      <c r="T155" s="330"/>
      <c r="U155" s="331"/>
      <c r="V155" s="331"/>
    </row>
    <row r="156" spans="1:22" ht="24" customHeight="1">
      <c r="A156" s="315"/>
      <c r="B156" s="327" t="s">
        <v>169</v>
      </c>
      <c r="C156" s="383">
        <v>239801</v>
      </c>
      <c r="D156" s="385" t="s">
        <v>230</v>
      </c>
      <c r="E156" s="350"/>
      <c r="F156" s="329"/>
      <c r="G156" s="330"/>
      <c r="H156" s="331"/>
      <c r="I156" s="331"/>
      <c r="N156" s="315"/>
      <c r="O156" s="327"/>
      <c r="P156" s="390"/>
      <c r="Q156" s="393"/>
      <c r="R156" s="369"/>
      <c r="S156" s="360"/>
      <c r="T156" s="330"/>
      <c r="U156" s="331"/>
      <c r="V156" s="331"/>
    </row>
    <row r="157" spans="1:22" ht="15" customHeight="1">
      <c r="A157" s="315"/>
      <c r="B157" s="327" t="s">
        <v>169</v>
      </c>
      <c r="C157" s="383">
        <v>239901</v>
      </c>
      <c r="D157" s="385" t="s">
        <v>231</v>
      </c>
      <c r="E157" s="337"/>
      <c r="F157" s="350"/>
      <c r="G157" s="330"/>
      <c r="H157" s="331"/>
      <c r="I157" s="331"/>
      <c r="N157" s="315"/>
      <c r="O157" s="327"/>
      <c r="P157" s="390"/>
      <c r="Q157" s="393"/>
      <c r="R157" s="369"/>
      <c r="S157" s="360"/>
      <c r="T157" s="330"/>
      <c r="U157" s="331"/>
      <c r="V157" s="331"/>
    </row>
    <row r="158" spans="1:22" ht="15" customHeight="1">
      <c r="A158" s="315"/>
      <c r="B158" s="327" t="s">
        <v>35</v>
      </c>
      <c r="C158" s="383">
        <v>239902</v>
      </c>
      <c r="D158" s="385" t="s">
        <v>232</v>
      </c>
      <c r="E158" s="350"/>
      <c r="F158" s="329"/>
      <c r="G158" s="330"/>
      <c r="N158" s="315"/>
      <c r="O158" s="327"/>
      <c r="P158" s="390"/>
      <c r="Q158" s="393"/>
      <c r="R158" s="369"/>
      <c r="S158" s="360"/>
      <c r="T158" s="330"/>
      <c r="U158" s="331"/>
      <c r="V158" s="331"/>
    </row>
    <row r="159" spans="1:22" ht="19.899999999999999" customHeight="1">
      <c r="A159" s="315"/>
      <c r="B159" s="327" t="s">
        <v>169</v>
      </c>
      <c r="C159" s="400">
        <v>236407</v>
      </c>
      <c r="D159" s="385" t="s">
        <v>233</v>
      </c>
      <c r="E159" s="350"/>
      <c r="F159" s="329"/>
      <c r="G159" s="330"/>
      <c r="N159" s="315"/>
      <c r="O159" s="327"/>
      <c r="P159" s="413"/>
      <c r="Q159" s="393"/>
      <c r="R159" s="369"/>
      <c r="S159" s="360"/>
      <c r="T159" s="330"/>
      <c r="U159" s="331"/>
      <c r="V159" s="331"/>
    </row>
    <row r="160" spans="1:22" ht="13.9" customHeight="1">
      <c r="A160" s="315"/>
      <c r="B160" s="327" t="s">
        <v>169</v>
      </c>
      <c r="C160" s="400">
        <v>239501</v>
      </c>
      <c r="D160" s="385" t="s">
        <v>234</v>
      </c>
      <c r="E160" s="350"/>
      <c r="F160" s="329"/>
      <c r="G160" s="330"/>
      <c r="N160" s="315"/>
      <c r="O160" s="327"/>
      <c r="P160" s="413"/>
      <c r="Q160" s="393"/>
      <c r="R160" s="369"/>
      <c r="S160" s="360"/>
      <c r="T160" s="330"/>
      <c r="U160" s="331"/>
      <c r="V160" s="331"/>
    </row>
    <row r="161" spans="1:22" ht="16.899999999999999" customHeight="1">
      <c r="A161" s="315"/>
      <c r="B161" s="316"/>
      <c r="C161" s="401"/>
      <c r="D161" s="385"/>
      <c r="E161" s="350"/>
      <c r="F161" s="329"/>
      <c r="G161" s="330"/>
      <c r="N161" s="315"/>
      <c r="O161" s="316"/>
      <c r="P161" s="414"/>
      <c r="Q161" s="393"/>
      <c r="R161" s="369"/>
      <c r="S161" s="360"/>
      <c r="T161" s="330"/>
      <c r="U161" s="331"/>
      <c r="V161" s="331"/>
    </row>
    <row r="162" spans="1:22" ht="19.149999999999999" customHeight="1">
      <c r="A162" s="315"/>
      <c r="B162" s="327" t="s">
        <v>71</v>
      </c>
      <c r="C162" s="402"/>
      <c r="D162" s="385" t="s">
        <v>235</v>
      </c>
      <c r="E162" s="350"/>
      <c r="F162" s="329"/>
      <c r="G162" s="330"/>
      <c r="N162" s="315"/>
      <c r="O162" s="327"/>
      <c r="P162" s="415"/>
      <c r="Q162" s="393"/>
      <c r="R162" s="369"/>
      <c r="S162" s="360"/>
      <c r="T162" s="330"/>
      <c r="U162" s="331"/>
      <c r="V162" s="331"/>
    </row>
    <row r="163" spans="1:22" ht="16.149999999999999" customHeight="1">
      <c r="A163" s="315"/>
      <c r="B163" s="316"/>
      <c r="C163" s="402"/>
      <c r="D163" s="385" t="s">
        <v>236</v>
      </c>
      <c r="E163" s="350"/>
      <c r="F163" s="329"/>
      <c r="G163" s="330"/>
      <c r="N163" s="315"/>
      <c r="O163" s="316"/>
      <c r="P163" s="415"/>
      <c r="Q163" s="393"/>
      <c r="R163" s="369"/>
      <c r="S163" s="360"/>
      <c r="T163" s="330"/>
      <c r="U163" s="331"/>
      <c r="V163" s="331"/>
    </row>
    <row r="164" spans="1:22" ht="21.6" customHeight="1">
      <c r="A164" s="315"/>
      <c r="B164" s="327" t="s">
        <v>237</v>
      </c>
      <c r="C164" s="373">
        <v>241202</v>
      </c>
      <c r="D164" s="385" t="s">
        <v>238</v>
      </c>
      <c r="E164" s="350"/>
      <c r="F164" s="329"/>
      <c r="G164" s="330"/>
      <c r="N164" s="315"/>
      <c r="O164" s="327"/>
      <c r="P164" s="386"/>
      <c r="Q164" s="393"/>
      <c r="R164" s="369"/>
      <c r="S164" s="360"/>
      <c r="T164" s="330"/>
      <c r="U164" s="331"/>
      <c r="V164" s="331"/>
    </row>
    <row r="165" spans="1:22" ht="19.899999999999999" customHeight="1">
      <c r="A165" s="315"/>
      <c r="B165" s="327" t="s">
        <v>35</v>
      </c>
      <c r="C165" s="373">
        <v>241401</v>
      </c>
      <c r="D165" s="385" t="s">
        <v>239</v>
      </c>
      <c r="E165" s="350"/>
      <c r="F165" s="329"/>
      <c r="G165" s="330"/>
      <c r="N165" s="315"/>
      <c r="O165" s="327"/>
      <c r="P165" s="386"/>
      <c r="Q165" s="393"/>
      <c r="R165" s="369"/>
      <c r="S165" s="360"/>
      <c r="T165" s="330"/>
      <c r="U165" s="331"/>
      <c r="V165" s="331"/>
    </row>
    <row r="166" spans="1:22" ht="22.15" customHeight="1">
      <c r="A166" s="315"/>
      <c r="B166" s="327" t="s">
        <v>35</v>
      </c>
      <c r="C166" s="373">
        <v>241402</v>
      </c>
      <c r="D166" s="385" t="s">
        <v>240</v>
      </c>
      <c r="E166" s="350"/>
      <c r="F166" s="329"/>
      <c r="G166" s="330"/>
      <c r="N166" s="315"/>
      <c r="O166" s="327"/>
      <c r="P166" s="386"/>
      <c r="Q166" s="393"/>
      <c r="R166" s="369"/>
      <c r="S166" s="360"/>
      <c r="T166" s="330"/>
      <c r="U166" s="331"/>
      <c r="V166" s="331"/>
    </row>
    <row r="167" spans="1:22" ht="15" customHeight="1">
      <c r="A167" s="315"/>
      <c r="B167" s="327"/>
      <c r="C167" s="373">
        <v>263101</v>
      </c>
      <c r="D167" s="385" t="s">
        <v>241</v>
      </c>
      <c r="E167" s="350"/>
      <c r="F167" s="329"/>
      <c r="G167" s="330"/>
      <c r="N167" s="315"/>
      <c r="O167" s="327"/>
      <c r="P167" s="386"/>
      <c r="Q167" s="393"/>
      <c r="R167" s="369"/>
      <c r="S167" s="360"/>
      <c r="T167" s="330"/>
      <c r="U167" s="331"/>
      <c r="V167" s="331"/>
    </row>
    <row r="168" spans="1:22" ht="15" customHeight="1">
      <c r="A168" s="315"/>
      <c r="B168" s="327"/>
      <c r="C168" s="373">
        <v>263201</v>
      </c>
      <c r="D168" s="385" t="s">
        <v>242</v>
      </c>
      <c r="E168" s="350"/>
      <c r="F168" s="329"/>
      <c r="G168" s="330"/>
      <c r="N168" s="315"/>
      <c r="O168" s="327"/>
      <c r="P168" s="386"/>
      <c r="Q168" s="393"/>
      <c r="R168" s="369"/>
      <c r="S168" s="360"/>
      <c r="T168" s="330"/>
      <c r="U168" s="331"/>
      <c r="V168" s="331"/>
    </row>
    <row r="169" spans="1:22" ht="15.75">
      <c r="A169" s="315"/>
      <c r="B169" s="327" t="s">
        <v>237</v>
      </c>
      <c r="C169" s="373"/>
      <c r="D169" s="385" t="s">
        <v>243</v>
      </c>
      <c r="E169" s="350"/>
      <c r="F169" s="329"/>
      <c r="G169" s="330"/>
      <c r="N169" s="315"/>
      <c r="O169" s="327"/>
      <c r="P169" s="386"/>
      <c r="Q169" s="393"/>
      <c r="R169" s="369"/>
      <c r="S169" s="360"/>
      <c r="T169" s="330"/>
      <c r="U169" s="331"/>
      <c r="V169" s="331"/>
    </row>
    <row r="170" spans="1:22" ht="15" customHeight="1">
      <c r="A170" s="315"/>
      <c r="B170" s="327" t="s">
        <v>244</v>
      </c>
      <c r="C170" s="373">
        <v>241601</v>
      </c>
      <c r="D170" s="385" t="s">
        <v>245</v>
      </c>
      <c r="E170" s="350"/>
      <c r="F170" s="329"/>
      <c r="G170" s="330"/>
      <c r="N170" s="315"/>
      <c r="O170" s="327"/>
      <c r="P170" s="386"/>
      <c r="Q170" s="393"/>
      <c r="R170" s="369"/>
      <c r="S170" s="360"/>
      <c r="T170" s="330"/>
      <c r="U170" s="331"/>
      <c r="V170" s="331"/>
    </row>
    <row r="171" spans="1:22" ht="15" customHeight="1">
      <c r="A171" s="315"/>
      <c r="B171" s="327"/>
      <c r="C171" s="403"/>
      <c r="D171" s="385" t="s">
        <v>246</v>
      </c>
      <c r="E171" s="350"/>
      <c r="F171" s="329"/>
      <c r="G171" s="181"/>
      <c r="N171" s="315"/>
      <c r="O171" s="327"/>
      <c r="P171" s="416"/>
      <c r="Q171" s="393"/>
      <c r="R171" s="369"/>
      <c r="S171" s="360"/>
      <c r="T171" s="330"/>
      <c r="U171" s="331"/>
      <c r="V171" s="331"/>
    </row>
    <row r="172" spans="1:22" ht="15.75">
      <c r="A172" s="315"/>
      <c r="B172" s="327" t="s">
        <v>237</v>
      </c>
      <c r="C172" s="403"/>
      <c r="D172" s="385" t="s">
        <v>247</v>
      </c>
      <c r="E172" s="350"/>
      <c r="F172" s="329"/>
      <c r="G172" s="330"/>
      <c r="N172" s="315"/>
      <c r="O172" s="327"/>
      <c r="P172" s="416"/>
      <c r="Q172" s="393"/>
      <c r="R172" s="369"/>
      <c r="S172" s="360"/>
      <c r="T172" s="384"/>
      <c r="U172" s="331"/>
      <c r="V172" s="331"/>
    </row>
    <row r="173" spans="1:22" ht="15.75">
      <c r="A173" s="315"/>
      <c r="B173" s="327" t="s">
        <v>244</v>
      </c>
      <c r="C173" s="403"/>
      <c r="D173" s="385" t="s">
        <v>248</v>
      </c>
      <c r="E173" s="350"/>
      <c r="F173" s="329"/>
      <c r="G173" s="330"/>
      <c r="N173" s="315"/>
      <c r="O173" s="327"/>
      <c r="P173" s="416"/>
      <c r="Q173" s="393"/>
      <c r="R173" s="369"/>
      <c r="S173" s="360"/>
      <c r="T173" s="330"/>
      <c r="U173" s="331"/>
      <c r="V173" s="331"/>
    </row>
    <row r="174" spans="1:22" ht="12.6" customHeight="1">
      <c r="A174" s="315"/>
      <c r="B174" s="327" t="s">
        <v>244</v>
      </c>
      <c r="C174" s="403"/>
      <c r="D174" s="375" t="s">
        <v>249</v>
      </c>
      <c r="E174" s="343"/>
      <c r="F174" s="329"/>
      <c r="G174" s="330"/>
      <c r="N174" s="315"/>
      <c r="O174" s="327"/>
      <c r="P174" s="416"/>
      <c r="Q174" s="418"/>
      <c r="R174" s="366"/>
      <c r="S174" s="360"/>
      <c r="T174" s="330"/>
      <c r="U174" s="331"/>
      <c r="V174" s="331"/>
    </row>
    <row r="175" spans="1:22" ht="17.45" customHeight="1">
      <c r="A175" s="315"/>
      <c r="B175" s="327" t="s">
        <v>71</v>
      </c>
      <c r="C175" s="317"/>
      <c r="D175" s="375" t="s">
        <v>250</v>
      </c>
      <c r="E175" s="336"/>
      <c r="F175" s="329"/>
      <c r="G175" s="330"/>
      <c r="N175" s="315"/>
      <c r="O175" s="327"/>
      <c r="P175" s="355"/>
      <c r="Q175" s="375"/>
      <c r="R175" s="364"/>
      <c r="S175" s="360"/>
      <c r="T175" s="330"/>
      <c r="U175" s="331"/>
      <c r="V175" s="331"/>
    </row>
    <row r="176" spans="1:22" ht="14.45" customHeight="1">
      <c r="A176" s="315"/>
      <c r="B176" s="327"/>
      <c r="C176" s="317"/>
      <c r="D176" s="375" t="s">
        <v>249</v>
      </c>
      <c r="E176" s="343"/>
      <c r="F176" s="329"/>
      <c r="G176" s="330"/>
      <c r="N176" s="315"/>
      <c r="O176" s="327"/>
      <c r="P176" s="355"/>
      <c r="Q176" s="418"/>
      <c r="R176" s="366"/>
      <c r="S176" s="360"/>
      <c r="T176" s="330"/>
      <c r="U176" s="331"/>
      <c r="V176" s="331"/>
    </row>
    <row r="177" spans="1:22" ht="22.15" customHeight="1">
      <c r="A177" s="315"/>
      <c r="B177" s="327"/>
      <c r="C177" s="317"/>
      <c r="D177" s="375" t="s">
        <v>251</v>
      </c>
      <c r="E177" s="343">
        <v>328588.7</v>
      </c>
      <c r="F177" s="329"/>
      <c r="G177" s="330"/>
      <c r="N177" s="315"/>
      <c r="O177" s="327"/>
      <c r="P177" s="355"/>
      <c r="Q177" s="418"/>
      <c r="R177" s="366"/>
      <c r="S177" s="360"/>
      <c r="T177" s="330"/>
      <c r="U177" s="331"/>
      <c r="V177" s="331"/>
    </row>
    <row r="178" spans="1:22" ht="18" customHeight="1">
      <c r="A178" s="315"/>
      <c r="B178" s="327"/>
      <c r="C178" s="317" t="s">
        <v>144</v>
      </c>
      <c r="D178" s="335" t="s">
        <v>145</v>
      </c>
      <c r="E178" s="337"/>
      <c r="F178" s="350"/>
      <c r="G178" s="330"/>
      <c r="N178" s="315"/>
      <c r="O178" s="327"/>
      <c r="P178" s="355"/>
      <c r="Q178" s="367"/>
      <c r="R178" s="369"/>
      <c r="S178" s="360"/>
      <c r="T178" s="330"/>
      <c r="U178" s="331"/>
      <c r="V178" s="331"/>
    </row>
    <row r="179" spans="1:22" ht="24.6" customHeight="1">
      <c r="A179" s="315"/>
      <c r="B179" s="316"/>
      <c r="C179" s="317"/>
      <c r="D179" s="404" t="s">
        <v>252</v>
      </c>
      <c r="E179" s="405">
        <f>SUM(E7:E178)</f>
        <v>6202699.8600000003</v>
      </c>
      <c r="F179" s="405">
        <f>SUM(F7:F178)</f>
        <v>6202699.8600000003</v>
      </c>
      <c r="G179" s="406"/>
      <c r="J179" s="356">
        <f>SUM(J23:J178)</f>
        <v>0</v>
      </c>
      <c r="K179" s="331">
        <f>E179-F179</f>
        <v>0</v>
      </c>
      <c r="N179" s="315"/>
      <c r="O179" s="316"/>
      <c r="P179" s="355"/>
      <c r="Q179" s="404"/>
      <c r="R179" s="405"/>
      <c r="S179" s="405"/>
      <c r="T179" s="330"/>
      <c r="U179" s="331"/>
      <c r="V179" s="331"/>
    </row>
    <row r="180" spans="1:22">
      <c r="A180" s="315"/>
      <c r="B180" s="316"/>
      <c r="C180" s="407"/>
      <c r="D180" s="408"/>
      <c r="E180" s="409"/>
      <c r="F180" s="409"/>
      <c r="G180" s="330"/>
      <c r="J180" s="356"/>
      <c r="N180" s="315"/>
      <c r="O180" s="316"/>
      <c r="P180" s="355"/>
      <c r="Q180" s="315"/>
      <c r="R180" s="410"/>
      <c r="S180" s="410"/>
      <c r="T180" s="330"/>
      <c r="U180" s="331"/>
      <c r="V180" s="331"/>
    </row>
    <row r="181" spans="1:22" ht="15.75">
      <c r="A181" s="315"/>
      <c r="B181" s="316"/>
      <c r="C181" s="355"/>
      <c r="D181" s="315"/>
      <c r="E181" s="410"/>
      <c r="F181" s="410"/>
      <c r="G181" s="330"/>
      <c r="N181" s="315"/>
      <c r="O181" s="327"/>
      <c r="P181" s="390"/>
      <c r="Q181" s="393"/>
      <c r="R181" s="369"/>
      <c r="S181" s="360"/>
      <c r="T181" s="330"/>
      <c r="U181" s="331"/>
      <c r="V181" s="331"/>
    </row>
    <row r="182" spans="1:22" ht="15.75">
      <c r="A182" s="315"/>
      <c r="B182" s="316"/>
      <c r="C182" s="355"/>
      <c r="D182" s="315" t="s">
        <v>89</v>
      </c>
      <c r="E182" s="410"/>
      <c r="F182" s="410"/>
      <c r="G182" s="330"/>
      <c r="N182" s="315"/>
      <c r="O182" s="327"/>
      <c r="P182" s="390"/>
      <c r="Q182" s="393"/>
      <c r="R182" s="369"/>
      <c r="S182" s="360"/>
      <c r="T182" s="330"/>
      <c r="U182" s="331"/>
      <c r="V182" s="331"/>
    </row>
    <row r="183" spans="1:22" ht="15.75">
      <c r="A183" s="315"/>
      <c r="B183" s="316"/>
      <c r="C183" s="355"/>
      <c r="D183" s="411"/>
      <c r="E183" s="410"/>
      <c r="F183" s="410"/>
      <c r="G183" s="330"/>
      <c r="N183" s="315"/>
      <c r="O183" s="327"/>
      <c r="P183" s="390"/>
      <c r="Q183" s="393"/>
      <c r="R183" s="372"/>
      <c r="S183" s="360"/>
      <c r="T183" s="330"/>
      <c r="U183" s="331"/>
      <c r="V183" s="331"/>
    </row>
    <row r="184" spans="1:22" ht="15.75">
      <c r="N184" s="315"/>
      <c r="O184" s="327"/>
      <c r="P184" s="390"/>
      <c r="Q184" s="393"/>
      <c r="R184" s="369"/>
      <c r="S184" s="360"/>
      <c r="T184" s="330"/>
      <c r="U184" s="331"/>
      <c r="V184" s="331"/>
    </row>
    <row r="185" spans="1:22" ht="15.75">
      <c r="N185" s="315"/>
      <c r="O185" s="316"/>
      <c r="P185" s="390"/>
      <c r="Q185" s="345"/>
      <c r="R185" s="366"/>
      <c r="S185" s="360"/>
      <c r="T185" s="330"/>
      <c r="U185" s="331"/>
      <c r="V185" s="331"/>
    </row>
    <row r="186" spans="1:22" ht="15.75">
      <c r="N186" s="315"/>
      <c r="O186" s="327"/>
      <c r="P186" s="390"/>
      <c r="Q186" s="393"/>
      <c r="R186" s="366"/>
      <c r="S186" s="360"/>
      <c r="T186" s="330"/>
      <c r="U186" s="331"/>
      <c r="V186" s="331"/>
    </row>
    <row r="187" spans="1:22" ht="15.75">
      <c r="E187" s="412"/>
      <c r="N187" s="315"/>
      <c r="O187" s="327"/>
      <c r="P187" s="390"/>
      <c r="Q187" s="393"/>
      <c r="R187" s="366"/>
      <c r="S187" s="360"/>
      <c r="T187" s="330"/>
      <c r="U187" s="331"/>
      <c r="V187" s="331"/>
    </row>
    <row r="188" spans="1:22" ht="15.75">
      <c r="N188" s="315"/>
      <c r="O188" s="327"/>
      <c r="P188" s="390"/>
      <c r="Q188" s="393"/>
      <c r="R188" s="369"/>
      <c r="S188" s="360"/>
      <c r="T188" s="330"/>
      <c r="U188" s="331"/>
      <c r="V188" s="331"/>
    </row>
    <row r="189" spans="1:22" ht="15.75">
      <c r="N189" s="315"/>
      <c r="O189" s="327"/>
      <c r="P189" s="390"/>
      <c r="Q189" s="393"/>
      <c r="R189" s="366"/>
      <c r="S189" s="360"/>
      <c r="T189" s="330"/>
      <c r="U189" s="331"/>
      <c r="V189" s="331"/>
    </row>
    <row r="190" spans="1:22" ht="15.75">
      <c r="N190" s="315"/>
      <c r="O190" s="327"/>
      <c r="P190" s="390"/>
      <c r="Q190" s="393"/>
      <c r="R190" s="366"/>
      <c r="S190" s="360"/>
      <c r="T190" s="330"/>
      <c r="U190" s="331"/>
      <c r="V190" s="331"/>
    </row>
    <row r="191" spans="1:22" ht="15.75">
      <c r="N191" s="315"/>
      <c r="O191" s="316"/>
      <c r="P191" s="390"/>
      <c r="Q191" s="345"/>
      <c r="R191" s="366"/>
      <c r="S191" s="360"/>
      <c r="T191" s="330"/>
      <c r="U191" s="331"/>
      <c r="V191" s="331"/>
    </row>
    <row r="192" spans="1:22" ht="15.75">
      <c r="N192" s="315"/>
      <c r="O192" s="327"/>
      <c r="P192" s="390"/>
      <c r="Q192" s="393"/>
      <c r="R192" s="366"/>
      <c r="S192" s="360"/>
      <c r="T192" s="330"/>
      <c r="U192" s="331"/>
      <c r="V192" s="331"/>
    </row>
    <row r="193" spans="14:22" ht="15.75">
      <c r="N193" s="315"/>
      <c r="O193" s="327"/>
      <c r="P193" s="390"/>
      <c r="Q193" s="393"/>
      <c r="R193" s="366"/>
      <c r="S193" s="360"/>
      <c r="T193" s="330"/>
      <c r="U193" s="331"/>
      <c r="V193" s="331"/>
    </row>
    <row r="194" spans="14:22" ht="15.75">
      <c r="N194" s="315"/>
      <c r="O194" s="327"/>
      <c r="P194" s="390"/>
      <c r="Q194" s="393"/>
      <c r="R194" s="366"/>
      <c r="S194" s="360"/>
      <c r="T194" s="330"/>
      <c r="U194" s="331"/>
      <c r="V194" s="331"/>
    </row>
    <row r="195" spans="14:22" ht="15.75">
      <c r="N195" s="315"/>
      <c r="O195" s="327"/>
      <c r="P195" s="390"/>
      <c r="Q195" s="393"/>
      <c r="R195" s="366"/>
      <c r="S195" s="360"/>
      <c r="T195" s="330"/>
      <c r="U195" s="331"/>
      <c r="V195" s="331"/>
    </row>
    <row r="196" spans="14:22" ht="15.75">
      <c r="N196" s="315"/>
      <c r="O196" s="327"/>
      <c r="P196" s="390"/>
      <c r="Q196" s="393"/>
      <c r="R196" s="366"/>
      <c r="S196" s="360"/>
      <c r="T196" s="330"/>
      <c r="U196" s="331"/>
      <c r="V196" s="331"/>
    </row>
    <row r="197" spans="14:22" ht="15.75">
      <c r="N197" s="315"/>
      <c r="O197" s="327"/>
      <c r="P197" s="390"/>
      <c r="Q197" s="393"/>
      <c r="R197" s="366"/>
      <c r="S197" s="360"/>
      <c r="T197" s="330"/>
      <c r="U197" s="331"/>
      <c r="V197" s="331"/>
    </row>
    <row r="198" spans="14:22" ht="15.75">
      <c r="N198" s="315"/>
      <c r="O198" s="327"/>
      <c r="P198" s="390"/>
      <c r="Q198" s="393"/>
      <c r="R198" s="366"/>
      <c r="S198" s="360"/>
      <c r="T198" s="330"/>
      <c r="U198" s="331"/>
      <c r="V198" s="331"/>
    </row>
    <row r="199" spans="14:22" ht="15.75">
      <c r="N199" s="315"/>
      <c r="O199" s="327"/>
      <c r="P199" s="390"/>
      <c r="Q199" s="417"/>
      <c r="R199" s="366"/>
      <c r="S199" s="360"/>
      <c r="T199" s="330"/>
      <c r="U199" s="331"/>
      <c r="V199" s="331"/>
    </row>
    <row r="200" spans="14:22" ht="15.75">
      <c r="N200" s="315"/>
      <c r="O200" s="327"/>
      <c r="P200" s="390"/>
      <c r="Q200" s="417"/>
      <c r="R200" s="366"/>
      <c r="S200" s="360"/>
      <c r="T200" s="330"/>
      <c r="U200" s="331"/>
      <c r="V200" s="331"/>
    </row>
    <row r="201" spans="14:22" ht="15.75">
      <c r="N201" s="315"/>
      <c r="O201" s="327"/>
      <c r="P201" s="390"/>
      <c r="Q201" s="417"/>
      <c r="R201" s="366"/>
      <c r="S201" s="360"/>
      <c r="T201" s="330"/>
      <c r="U201" s="331"/>
      <c r="V201" s="331"/>
    </row>
    <row r="202" spans="14:22" ht="15.75">
      <c r="N202" s="315"/>
      <c r="O202" s="327"/>
      <c r="P202" s="315"/>
      <c r="Q202" s="393"/>
      <c r="R202" s="366"/>
      <c r="S202" s="360"/>
      <c r="T202" s="330"/>
      <c r="U202" s="331"/>
      <c r="V202" s="331"/>
    </row>
    <row r="203" spans="14:22" ht="15.75">
      <c r="N203" s="315"/>
      <c r="O203" s="327"/>
      <c r="P203" s="315"/>
      <c r="Q203" s="393"/>
      <c r="R203" s="366"/>
      <c r="S203" s="360"/>
      <c r="T203" s="330"/>
      <c r="U203" s="331"/>
      <c r="V203" s="331"/>
    </row>
    <row r="204" spans="14:22" ht="15.75">
      <c r="N204" s="315"/>
      <c r="O204" s="327"/>
      <c r="P204" s="315"/>
      <c r="Q204" s="393"/>
      <c r="R204" s="366"/>
      <c r="S204" s="360"/>
      <c r="T204" s="330"/>
      <c r="U204" s="331"/>
      <c r="V204" s="331"/>
    </row>
    <row r="205" spans="14:22" ht="15.75">
      <c r="N205" s="315"/>
      <c r="O205" s="327"/>
      <c r="P205" s="315"/>
      <c r="Q205" s="393"/>
      <c r="R205" s="366"/>
      <c r="S205" s="360"/>
      <c r="T205" s="330"/>
      <c r="U205" s="331"/>
      <c r="V205" s="331"/>
    </row>
    <row r="206" spans="14:22" ht="15.75">
      <c r="N206" s="315"/>
      <c r="O206" s="316"/>
      <c r="P206" s="315"/>
      <c r="Q206" s="345"/>
      <c r="R206" s="366"/>
      <c r="S206" s="360"/>
      <c r="T206" s="330"/>
      <c r="U206" s="331"/>
      <c r="V206" s="331"/>
    </row>
    <row r="207" spans="14:22" ht="15.75">
      <c r="N207" s="315"/>
      <c r="O207" s="316"/>
      <c r="P207" s="315"/>
      <c r="Q207" s="397"/>
      <c r="R207" s="366"/>
      <c r="S207" s="370"/>
      <c r="T207" s="349"/>
      <c r="U207" s="331"/>
      <c r="V207" s="331"/>
    </row>
    <row r="208" spans="14:22" ht="15.75">
      <c r="N208" s="315"/>
      <c r="O208" s="327"/>
      <c r="P208" s="390"/>
      <c r="Q208" s="393"/>
      <c r="R208" s="369"/>
      <c r="S208" s="360"/>
      <c r="T208" s="330"/>
      <c r="U208" s="331"/>
      <c r="V208" s="331"/>
    </row>
    <row r="209" spans="14:22" ht="15.75">
      <c r="N209" s="315"/>
      <c r="O209" s="327"/>
      <c r="P209" s="390"/>
      <c r="Q209" s="393"/>
      <c r="R209" s="369"/>
      <c r="S209" s="360"/>
      <c r="T209" s="330"/>
      <c r="U209" s="331"/>
      <c r="V209" s="331"/>
    </row>
    <row r="210" spans="14:22" ht="15.75">
      <c r="N210" s="315"/>
      <c r="O210" s="327"/>
      <c r="P210" s="390"/>
      <c r="Q210" s="393"/>
      <c r="R210" s="366"/>
      <c r="S210" s="360"/>
      <c r="T210" s="330"/>
      <c r="U210" s="331"/>
      <c r="V210" s="331"/>
    </row>
    <row r="211" spans="14:22" ht="15.75">
      <c r="N211" s="315"/>
      <c r="O211" s="327"/>
      <c r="P211" s="390"/>
      <c r="Q211" s="393"/>
      <c r="R211" s="366"/>
      <c r="S211" s="360"/>
      <c r="T211" s="330"/>
      <c r="U211" s="331"/>
      <c r="V211" s="331"/>
    </row>
    <row r="212" spans="14:22" ht="15.75">
      <c r="N212" s="315"/>
      <c r="O212" s="327"/>
      <c r="P212" s="390"/>
      <c r="Q212" s="393"/>
      <c r="R212" s="369"/>
      <c r="S212" s="360"/>
      <c r="T212" s="330"/>
      <c r="U212" s="331"/>
      <c r="V212" s="331"/>
    </row>
    <row r="213" spans="14:22" ht="15.75">
      <c r="N213" s="315"/>
      <c r="O213" s="327"/>
      <c r="P213" s="390"/>
      <c r="Q213" s="393"/>
      <c r="R213" s="366"/>
      <c r="S213" s="360"/>
      <c r="T213" s="330"/>
      <c r="U213" s="331"/>
      <c r="V213" s="331"/>
    </row>
    <row r="214" spans="14:22" ht="15.75">
      <c r="N214" s="315"/>
      <c r="O214" s="327"/>
      <c r="P214" s="390"/>
      <c r="Q214" s="393"/>
      <c r="R214" s="366"/>
      <c r="S214" s="360"/>
      <c r="T214" s="330"/>
      <c r="U214" s="331"/>
      <c r="V214" s="331"/>
    </row>
    <row r="215" spans="14:22" ht="15.75">
      <c r="N215" s="315"/>
      <c r="O215" s="316"/>
      <c r="P215" s="390"/>
      <c r="Q215" s="393"/>
      <c r="R215" s="366"/>
      <c r="S215" s="360"/>
      <c r="T215" s="330"/>
      <c r="U215" s="331"/>
      <c r="V215" s="331"/>
    </row>
    <row r="216" spans="14:22" ht="15.75">
      <c r="N216" s="315"/>
      <c r="O216" s="327"/>
      <c r="P216" s="390"/>
      <c r="Q216" s="393"/>
      <c r="R216" s="369"/>
      <c r="S216" s="360"/>
      <c r="T216" s="330"/>
      <c r="U216" s="331"/>
      <c r="V216" s="331"/>
    </row>
    <row r="217" spans="14:22" ht="15.75">
      <c r="N217" s="315"/>
      <c r="O217" s="327"/>
      <c r="P217" s="390"/>
      <c r="Q217" s="393"/>
      <c r="R217" s="369"/>
      <c r="S217" s="360"/>
      <c r="T217" s="330"/>
      <c r="U217" s="331"/>
      <c r="V217" s="331"/>
    </row>
    <row r="218" spans="14:22" ht="15.75">
      <c r="N218" s="315"/>
      <c r="O218" s="327"/>
      <c r="P218" s="390"/>
      <c r="Q218" s="393"/>
      <c r="R218" s="366"/>
      <c r="S218" s="360"/>
      <c r="T218" s="330"/>
      <c r="U218" s="331"/>
      <c r="V218" s="331"/>
    </row>
    <row r="219" spans="14:22" ht="15.75">
      <c r="N219" s="315"/>
      <c r="O219" s="327"/>
      <c r="P219" s="390"/>
      <c r="Q219" s="398"/>
      <c r="R219" s="366"/>
      <c r="S219" s="360"/>
      <c r="T219" s="330"/>
      <c r="U219" s="331"/>
      <c r="V219" s="331"/>
    </row>
    <row r="220" spans="14:22" ht="15.75">
      <c r="N220" s="315"/>
      <c r="O220" s="327"/>
      <c r="P220" s="390"/>
      <c r="Q220" s="393"/>
      <c r="R220" s="369"/>
      <c r="S220" s="360"/>
      <c r="T220" s="399"/>
      <c r="U220" s="331"/>
      <c r="V220" s="331"/>
    </row>
    <row r="221" spans="14:22" ht="15.75">
      <c r="N221" s="315"/>
      <c r="O221" s="327"/>
      <c r="P221" s="390"/>
      <c r="Q221" s="393"/>
      <c r="R221" s="369"/>
      <c r="S221" s="360"/>
      <c r="T221" s="330"/>
      <c r="U221" s="331"/>
      <c r="V221" s="331"/>
    </row>
    <row r="222" spans="14:22" ht="15.75">
      <c r="N222" s="315"/>
      <c r="O222" s="327"/>
      <c r="P222" s="390"/>
      <c r="Q222" s="393"/>
      <c r="R222" s="369"/>
      <c r="S222" s="360"/>
      <c r="T222" s="330"/>
      <c r="U222" s="331"/>
      <c r="V222" s="331"/>
    </row>
    <row r="223" spans="14:22" ht="15.75">
      <c r="N223" s="315"/>
      <c r="O223" s="327"/>
      <c r="P223" s="390"/>
      <c r="Q223" s="393"/>
      <c r="R223" s="369"/>
      <c r="S223" s="360"/>
      <c r="T223" s="330"/>
      <c r="U223" s="331"/>
      <c r="V223" s="331"/>
    </row>
    <row r="224" spans="14:22" ht="15.75">
      <c r="N224" s="315"/>
      <c r="O224" s="327"/>
      <c r="P224" s="390"/>
      <c r="Q224" s="393"/>
      <c r="R224" s="369"/>
      <c r="S224" s="360"/>
      <c r="T224" s="330"/>
    </row>
    <row r="225" spans="14:20" ht="15.75">
      <c r="N225" s="315"/>
      <c r="O225" s="327"/>
      <c r="P225" s="413"/>
      <c r="Q225" s="393"/>
      <c r="R225" s="369"/>
      <c r="S225" s="360"/>
      <c r="T225" s="330"/>
    </row>
    <row r="226" spans="14:20" ht="15.75">
      <c r="N226" s="315"/>
      <c r="O226" s="327"/>
      <c r="P226" s="413"/>
      <c r="Q226" s="393"/>
      <c r="R226" s="369"/>
      <c r="S226" s="360"/>
      <c r="T226" s="330"/>
    </row>
    <row r="227" spans="14:20" ht="15.75">
      <c r="N227" s="315"/>
      <c r="O227" s="316"/>
      <c r="P227" s="414"/>
      <c r="Q227" s="393"/>
      <c r="R227" s="369"/>
      <c r="S227" s="360"/>
      <c r="T227" s="330"/>
    </row>
    <row r="228" spans="14:20" ht="15.75">
      <c r="N228" s="315"/>
      <c r="O228" s="327"/>
      <c r="P228" s="415"/>
      <c r="Q228" s="393"/>
      <c r="R228" s="369"/>
      <c r="S228" s="360"/>
      <c r="T228" s="330"/>
    </row>
    <row r="229" spans="14:20" ht="15.75">
      <c r="N229" s="315"/>
      <c r="O229" s="316"/>
      <c r="P229" s="415"/>
      <c r="Q229" s="393"/>
      <c r="R229" s="369"/>
      <c r="S229" s="360"/>
      <c r="T229" s="330"/>
    </row>
    <row r="230" spans="14:20" ht="15.75">
      <c r="N230" s="315"/>
      <c r="O230" s="327"/>
      <c r="P230" s="386"/>
      <c r="Q230" s="393"/>
      <c r="R230" s="369"/>
      <c r="S230" s="360"/>
      <c r="T230" s="330"/>
    </row>
    <row r="231" spans="14:20" ht="15.75">
      <c r="N231" s="315"/>
      <c r="O231" s="327"/>
      <c r="P231" s="386"/>
      <c r="Q231" s="393"/>
      <c r="R231" s="369"/>
      <c r="S231" s="360"/>
      <c r="T231" s="330"/>
    </row>
    <row r="232" spans="14:20" ht="15.75">
      <c r="N232" s="315"/>
      <c r="O232" s="327"/>
      <c r="P232" s="386"/>
      <c r="Q232" s="393"/>
      <c r="R232" s="369"/>
      <c r="S232" s="360"/>
      <c r="T232" s="330"/>
    </row>
    <row r="233" spans="14:20" ht="15.75">
      <c r="N233" s="315"/>
      <c r="O233" s="327"/>
      <c r="P233" s="386"/>
      <c r="Q233" s="393"/>
      <c r="R233" s="369"/>
      <c r="S233" s="360"/>
      <c r="T233" s="330"/>
    </row>
    <row r="234" spans="14:20" ht="15.75">
      <c r="N234" s="315"/>
      <c r="O234" s="327"/>
      <c r="P234" s="386"/>
      <c r="Q234" s="393"/>
      <c r="R234" s="369"/>
      <c r="S234" s="360"/>
      <c r="T234" s="330"/>
    </row>
    <row r="235" spans="14:20" ht="15.75">
      <c r="N235" s="315"/>
      <c r="O235" s="327"/>
      <c r="P235" s="386"/>
      <c r="Q235" s="393"/>
      <c r="R235" s="369"/>
      <c r="S235" s="360"/>
      <c r="T235" s="330"/>
    </row>
    <row r="236" spans="14:20" ht="15.75">
      <c r="N236" s="315"/>
      <c r="O236" s="327"/>
      <c r="P236" s="386"/>
      <c r="Q236" s="393"/>
      <c r="R236" s="369"/>
      <c r="S236" s="360"/>
      <c r="T236" s="330"/>
    </row>
    <row r="237" spans="14:20" ht="15.75">
      <c r="N237" s="315"/>
      <c r="O237" s="327"/>
      <c r="P237" s="416"/>
      <c r="Q237" s="393"/>
      <c r="R237" s="369"/>
      <c r="S237" s="360"/>
    </row>
    <row r="238" spans="14:20" ht="15.75">
      <c r="N238" s="315"/>
      <c r="O238" s="327"/>
      <c r="P238" s="416"/>
      <c r="Q238" s="393"/>
      <c r="R238" s="369"/>
      <c r="S238" s="360"/>
      <c r="T238" s="330"/>
    </row>
    <row r="239" spans="14:20" ht="15.75">
      <c r="N239" s="315"/>
      <c r="O239" s="327"/>
      <c r="P239" s="416"/>
      <c r="Q239" s="393"/>
      <c r="R239" s="369"/>
      <c r="S239" s="360"/>
      <c r="T239" s="330"/>
    </row>
    <row r="240" spans="14:20" ht="15.75">
      <c r="N240" s="315"/>
      <c r="O240" s="327"/>
      <c r="P240" s="416"/>
      <c r="Q240" s="418"/>
      <c r="R240" s="366"/>
      <c r="S240" s="360"/>
      <c r="T240" s="330"/>
    </row>
    <row r="241" spans="14:23" ht="15.75">
      <c r="N241" s="315"/>
      <c r="O241" s="327"/>
      <c r="P241" s="355"/>
      <c r="Q241" s="375"/>
      <c r="R241" s="364"/>
      <c r="S241" s="360"/>
      <c r="T241" s="330"/>
    </row>
    <row r="242" spans="14:23" ht="15.75">
      <c r="N242" s="315"/>
      <c r="O242" s="327"/>
      <c r="P242" s="355"/>
      <c r="Q242" s="418"/>
      <c r="R242" s="366"/>
      <c r="S242" s="360"/>
      <c r="T242" s="330"/>
    </row>
    <row r="243" spans="14:23" ht="15.75">
      <c r="N243" s="315"/>
      <c r="O243" s="327"/>
      <c r="P243" s="355"/>
      <c r="Q243" s="418"/>
      <c r="R243" s="366"/>
      <c r="S243" s="360"/>
      <c r="T243" s="330"/>
    </row>
    <row r="244" spans="14:23" ht="15.75">
      <c r="N244" s="315"/>
      <c r="O244" s="327"/>
      <c r="P244" s="355"/>
      <c r="Q244" s="367"/>
      <c r="R244" s="369"/>
      <c r="S244" s="360"/>
      <c r="T244" s="330"/>
    </row>
    <row r="245" spans="14:23" ht="20.25">
      <c r="N245" s="315"/>
      <c r="O245" s="316"/>
      <c r="P245" s="355"/>
      <c r="Q245" s="404"/>
      <c r="R245" s="405"/>
      <c r="S245" s="405"/>
      <c r="T245" s="406"/>
      <c r="W245" s="356"/>
    </row>
    <row r="246" spans="14:23">
      <c r="N246" s="315"/>
      <c r="O246" s="316"/>
      <c r="P246" s="355"/>
      <c r="Q246" s="315"/>
      <c r="R246" s="410"/>
      <c r="S246" s="410"/>
      <c r="T246" s="330"/>
      <c r="W246" s="356">
        <f>+R245-S245</f>
        <v>0</v>
      </c>
    </row>
  </sheetData>
  <mergeCells count="5">
    <mergeCell ref="D1:F1"/>
    <mergeCell ref="D2:F2"/>
    <mergeCell ref="D3:F3"/>
    <mergeCell ref="D4:F4"/>
    <mergeCell ref="D5:F5"/>
  </mergeCells>
  <pageMargins left="0.7" right="0.7" top="0.75" bottom="0.75" header="0.3" footer="0.3"/>
  <pageSetup scale="79" fitToHeight="0"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D25"/>
  <sheetViews>
    <sheetView workbookViewId="0">
      <selection activeCell="A3" sqref="A3:B3"/>
    </sheetView>
  </sheetViews>
  <sheetFormatPr baseColWidth="10" defaultColWidth="11" defaultRowHeight="15"/>
  <cols>
    <col min="1" max="1" width="50.7109375" customWidth="1"/>
    <col min="2" max="2" width="28.5703125" customWidth="1"/>
  </cols>
  <sheetData>
    <row r="1" spans="1:4" ht="18.75">
      <c r="A1" s="437" t="s">
        <v>412</v>
      </c>
      <c r="B1" s="437"/>
    </row>
    <row r="2" spans="1:4" ht="18.75">
      <c r="A2" s="437" t="s">
        <v>438</v>
      </c>
      <c r="B2" s="437"/>
    </row>
    <row r="3" spans="1:4" ht="18.75">
      <c r="A3" s="438" t="s">
        <v>354</v>
      </c>
      <c r="B3" s="438"/>
    </row>
    <row r="4" spans="1:4" ht="18.75">
      <c r="A4" s="437" t="s">
        <v>306</v>
      </c>
      <c r="B4" s="437"/>
    </row>
    <row r="5" spans="1:4" ht="15.75">
      <c r="B5" s="44"/>
    </row>
    <row r="6" spans="1:4" ht="15.75">
      <c r="B6" s="44"/>
    </row>
    <row r="7" spans="1:4" ht="32.25" customHeight="1">
      <c r="A7" s="79" t="s">
        <v>355</v>
      </c>
      <c r="B7" s="80" t="s">
        <v>343</v>
      </c>
      <c r="D7" s="81"/>
    </row>
    <row r="8" spans="1:4" ht="15.75">
      <c r="A8" s="82" t="s">
        <v>439</v>
      </c>
      <c r="B8" s="83"/>
    </row>
    <row r="9" spans="1:4" ht="15.75">
      <c r="A9" s="82" t="s">
        <v>440</v>
      </c>
      <c r="B9" s="84"/>
    </row>
    <row r="10" spans="1:4" ht="15.75">
      <c r="A10" s="85" t="s">
        <v>441</v>
      </c>
      <c r="B10" s="86"/>
    </row>
    <row r="11" spans="1:4" ht="15.75">
      <c r="A11" s="85" t="s">
        <v>442</v>
      </c>
      <c r="B11" s="86"/>
    </row>
    <row r="12" spans="1:4" ht="15.75">
      <c r="A12" s="85" t="s">
        <v>443</v>
      </c>
      <c r="B12" s="86"/>
    </row>
    <row r="13" spans="1:4" ht="15.75">
      <c r="A13" s="85" t="s">
        <v>444</v>
      </c>
      <c r="B13" s="84"/>
    </row>
    <row r="14" spans="1:4" ht="15.75">
      <c r="A14" s="85" t="s">
        <v>445</v>
      </c>
      <c r="B14" s="84"/>
    </row>
    <row r="15" spans="1:4">
      <c r="A15" s="87" t="s">
        <v>446</v>
      </c>
      <c r="B15" s="84"/>
      <c r="D15" s="88"/>
    </row>
    <row r="16" spans="1:4">
      <c r="A16" s="87" t="s">
        <v>447</v>
      </c>
      <c r="B16" s="84"/>
    </row>
    <row r="17" spans="1:2">
      <c r="A17" s="89" t="s">
        <v>448</v>
      </c>
      <c r="B17" s="84"/>
    </row>
    <row r="18" spans="1:2" ht="15.75">
      <c r="A18" s="90" t="s">
        <v>449</v>
      </c>
      <c r="B18" s="38"/>
    </row>
    <row r="21" spans="1:2">
      <c r="A21" s="53"/>
    </row>
    <row r="22" spans="1:2">
      <c r="A22" s="53" t="s">
        <v>450</v>
      </c>
    </row>
    <row r="23" spans="1:2" ht="60">
      <c r="A23" s="53" t="s">
        <v>451</v>
      </c>
    </row>
    <row r="24" spans="1:2">
      <c r="A24" s="53" t="s">
        <v>452</v>
      </c>
    </row>
    <row r="25" spans="1:2">
      <c r="A25" t="s">
        <v>453</v>
      </c>
    </row>
  </sheetData>
  <mergeCells count="4">
    <mergeCell ref="A1:B1"/>
    <mergeCell ref="A2:B2"/>
    <mergeCell ref="A3:B3"/>
    <mergeCell ref="A4:B4"/>
  </mergeCells>
  <pageMargins left="0.7" right="0.7" top="0.75" bottom="0.75" header="0.3" footer="0.3"/>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27"/>
  <sheetViews>
    <sheetView zoomScale="75" zoomScaleNormal="75" workbookViewId="0">
      <selection activeCell="C12" sqref="C12"/>
    </sheetView>
  </sheetViews>
  <sheetFormatPr baseColWidth="10" defaultColWidth="11" defaultRowHeight="15"/>
  <cols>
    <col min="1" max="1" width="74.5703125" customWidth="1"/>
    <col min="2" max="2" width="24.85546875" customWidth="1"/>
  </cols>
  <sheetData>
    <row r="1" spans="1:2" ht="18.75">
      <c r="A1" s="425" t="s">
        <v>412</v>
      </c>
      <c r="B1" s="425"/>
    </row>
    <row r="2" spans="1:2" ht="18.75">
      <c r="A2" s="425" t="s">
        <v>454</v>
      </c>
      <c r="B2" s="425"/>
    </row>
    <row r="3" spans="1:2" ht="18.75">
      <c r="A3" s="426" t="s">
        <v>455</v>
      </c>
      <c r="B3" s="426"/>
    </row>
    <row r="4" spans="1:2" ht="18.75">
      <c r="A4" s="425" t="s">
        <v>306</v>
      </c>
      <c r="B4" s="425"/>
    </row>
    <row r="5" spans="1:2" ht="18.75">
      <c r="A5" s="67"/>
      <c r="B5" s="68"/>
    </row>
    <row r="6" spans="1:2" ht="18.75">
      <c r="A6" s="67"/>
      <c r="B6" s="68"/>
    </row>
    <row r="7" spans="1:2">
      <c r="A7" s="430" t="s">
        <v>355</v>
      </c>
      <c r="B7" s="433" t="s">
        <v>343</v>
      </c>
    </row>
    <row r="8" spans="1:2">
      <c r="A8" s="431"/>
      <c r="B8" s="434"/>
    </row>
    <row r="9" spans="1:2">
      <c r="A9" s="432"/>
      <c r="B9" s="435"/>
    </row>
    <row r="10" spans="1:2" ht="18.75">
      <c r="A10" s="69" t="s">
        <v>456</v>
      </c>
      <c r="B10" s="70"/>
    </row>
    <row r="11" spans="1:2" ht="18.75">
      <c r="A11" s="71" t="s">
        <v>457</v>
      </c>
      <c r="B11" s="70"/>
    </row>
    <row r="12" spans="1:2" ht="18.75">
      <c r="A12" s="71" t="s">
        <v>458</v>
      </c>
      <c r="B12" s="72">
        <v>49448.32</v>
      </c>
    </row>
    <row r="13" spans="1:2" ht="18.75">
      <c r="A13" s="71" t="s">
        <v>459</v>
      </c>
      <c r="B13" s="70"/>
    </row>
    <row r="14" spans="1:2" ht="19.5" customHeight="1">
      <c r="A14" s="73" t="s">
        <v>460</v>
      </c>
      <c r="B14" s="74">
        <f>SUM(B10:B13)</f>
        <v>49448.32</v>
      </c>
    </row>
    <row r="15" spans="1:2" ht="18.75">
      <c r="A15" s="75"/>
      <c r="B15" s="75"/>
    </row>
    <row r="16" spans="1:2" ht="18.75">
      <c r="A16" s="75"/>
      <c r="B16" s="75"/>
    </row>
    <row r="17" spans="1:2" ht="18.75">
      <c r="A17" s="75"/>
      <c r="B17" s="75"/>
    </row>
    <row r="18" spans="1:2" ht="18.75">
      <c r="A18" s="76" t="s">
        <v>461</v>
      </c>
      <c r="B18" s="77"/>
    </row>
    <row r="19" spans="1:2" ht="37.5">
      <c r="A19" s="78" t="s">
        <v>462</v>
      </c>
      <c r="B19" s="77"/>
    </row>
    <row r="20" spans="1:2" ht="18.75">
      <c r="A20" s="76" t="s">
        <v>433</v>
      </c>
      <c r="B20" s="77"/>
    </row>
    <row r="21" spans="1:2" ht="18.75">
      <c r="A21" s="78" t="s">
        <v>463</v>
      </c>
      <c r="B21" s="77"/>
    </row>
    <row r="22" spans="1:2" ht="18.75">
      <c r="A22" s="78" t="s">
        <v>464</v>
      </c>
      <c r="B22" s="77"/>
    </row>
    <row r="23" spans="1:2" ht="18.75">
      <c r="A23" s="78" t="s">
        <v>459</v>
      </c>
      <c r="B23" s="77"/>
    </row>
    <row r="24" spans="1:2" ht="18.75">
      <c r="A24" s="77"/>
      <c r="B24" s="77"/>
    </row>
    <row r="25" spans="1:2" ht="18.75">
      <c r="A25" s="77"/>
      <c r="B25" s="77"/>
    </row>
    <row r="26" spans="1:2" ht="15.75">
      <c r="A26" s="43"/>
      <c r="B26" s="43"/>
    </row>
    <row r="27" spans="1:2" ht="15.75">
      <c r="A27" s="43"/>
      <c r="B27" s="43"/>
    </row>
  </sheetData>
  <mergeCells count="6">
    <mergeCell ref="A1:B1"/>
    <mergeCell ref="A2:B2"/>
    <mergeCell ref="A3:B3"/>
    <mergeCell ref="A4:B4"/>
    <mergeCell ref="A7:A9"/>
    <mergeCell ref="B7:B9"/>
  </mergeCells>
  <pageMargins left="0.7" right="0.7" top="0.75" bottom="0.75" header="0.3" footer="0.3"/>
  <pageSetup scale="90" fitToHeight="0"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F37"/>
  <sheetViews>
    <sheetView zoomScale="65" zoomScaleNormal="65" workbookViewId="0">
      <selection activeCell="I28" sqref="I28"/>
    </sheetView>
  </sheetViews>
  <sheetFormatPr baseColWidth="10" defaultColWidth="11" defaultRowHeight="15"/>
  <cols>
    <col min="1" max="1" width="60.42578125" customWidth="1"/>
    <col min="2" max="2" width="43.140625" customWidth="1"/>
    <col min="4" max="4" width="5.42578125" customWidth="1"/>
    <col min="5" max="5" width="30.85546875" customWidth="1"/>
    <col min="6" max="6" width="17.85546875" customWidth="1"/>
    <col min="7" max="7" width="14.7109375" customWidth="1"/>
  </cols>
  <sheetData>
    <row r="1" spans="1:6" ht="22.5">
      <c r="A1" s="455" t="s">
        <v>465</v>
      </c>
      <c r="B1" s="455"/>
    </row>
    <row r="2" spans="1:6" ht="22.5">
      <c r="A2" s="455" t="s">
        <v>466</v>
      </c>
      <c r="B2" s="455"/>
    </row>
    <row r="3" spans="1:6" ht="22.5">
      <c r="A3" s="456" t="str">
        <f>Efectivo!B3</f>
        <v>Del ejercicio terminado al 31 DE AGOSTO       del 2025</v>
      </c>
      <c r="B3" s="456"/>
    </row>
    <row r="4" spans="1:6" ht="22.5">
      <c r="A4" s="455" t="s">
        <v>306</v>
      </c>
      <c r="B4" s="455"/>
    </row>
    <row r="5" spans="1:6" ht="22.5">
      <c r="A5" s="455" t="s">
        <v>467</v>
      </c>
      <c r="B5" s="455"/>
    </row>
    <row r="6" spans="1:6" ht="23.25">
      <c r="A6" s="1"/>
      <c r="B6" s="54"/>
    </row>
    <row r="7" spans="1:6" ht="23.25">
      <c r="A7" s="1"/>
      <c r="B7" s="54"/>
    </row>
    <row r="8" spans="1:6">
      <c r="A8" s="457" t="s">
        <v>355</v>
      </c>
      <c r="B8" s="460" t="s">
        <v>343</v>
      </c>
    </row>
    <row r="9" spans="1:6">
      <c r="A9" s="458"/>
      <c r="B9" s="461"/>
      <c r="E9" s="463"/>
      <c r="F9" s="464"/>
    </row>
    <row r="10" spans="1:6">
      <c r="A10" s="459"/>
      <c r="B10" s="462"/>
      <c r="E10" s="463"/>
      <c r="F10" s="464"/>
    </row>
    <row r="11" spans="1:6" ht="24.6" customHeight="1">
      <c r="A11" s="55" t="s">
        <v>468</v>
      </c>
      <c r="B11" s="56"/>
      <c r="E11" s="57"/>
      <c r="F11" s="58"/>
    </row>
    <row r="12" spans="1:6" ht="27.6" customHeight="1">
      <c r="A12" s="59" t="s">
        <v>469</v>
      </c>
      <c r="B12" s="60"/>
      <c r="E12" s="61"/>
      <c r="F12" s="58"/>
    </row>
    <row r="13" spans="1:6" ht="23.25">
      <c r="A13" s="15"/>
      <c r="B13" s="15"/>
      <c r="E13" s="62"/>
      <c r="F13" s="58"/>
    </row>
    <row r="14" spans="1:6" ht="15.75">
      <c r="A14" s="63"/>
      <c r="B14" s="63"/>
      <c r="E14" s="61"/>
      <c r="F14" s="58"/>
    </row>
    <row r="15" spans="1:6" ht="15.75">
      <c r="A15" s="43"/>
      <c r="B15" s="43"/>
      <c r="E15" s="27"/>
      <c r="F15" s="64"/>
    </row>
    <row r="16" spans="1:6" ht="69.75">
      <c r="A16" s="17" t="s">
        <v>470</v>
      </c>
      <c r="B16" s="43"/>
      <c r="E16" s="27"/>
      <c r="F16" s="64"/>
    </row>
    <row r="17" spans="1:6" ht="15.75">
      <c r="A17" s="43"/>
      <c r="B17" s="43"/>
      <c r="E17" s="27"/>
      <c r="F17" s="27"/>
    </row>
    <row r="18" spans="1:6" ht="15.75">
      <c r="A18" s="43"/>
      <c r="B18" s="43"/>
      <c r="E18" s="27"/>
      <c r="F18" s="27"/>
    </row>
    <row r="19" spans="1:6" ht="15.75">
      <c r="A19" s="43"/>
      <c r="B19" s="43"/>
      <c r="E19" s="27"/>
      <c r="F19" s="27"/>
    </row>
    <row r="20" spans="1:6" ht="15.75">
      <c r="A20" s="43"/>
      <c r="B20" s="43"/>
      <c r="E20" s="27"/>
      <c r="F20" s="27"/>
    </row>
    <row r="21" spans="1:6" ht="15.75">
      <c r="A21" s="43"/>
      <c r="B21" s="43"/>
      <c r="E21" s="27"/>
      <c r="F21" s="27"/>
    </row>
    <row r="22" spans="1:6" ht="15.75">
      <c r="A22" s="43"/>
      <c r="B22" s="43"/>
      <c r="E22" s="27"/>
      <c r="F22" s="27"/>
    </row>
    <row r="23" spans="1:6">
      <c r="E23" s="27"/>
      <c r="F23" s="27"/>
    </row>
    <row r="24" spans="1:6">
      <c r="E24" s="27"/>
      <c r="F24" s="27"/>
    </row>
    <row r="25" spans="1:6">
      <c r="E25" s="27"/>
      <c r="F25" s="27"/>
    </row>
    <row r="26" spans="1:6">
      <c r="E26" s="27"/>
      <c r="F26" s="27"/>
    </row>
    <row r="27" spans="1:6">
      <c r="E27" s="27"/>
      <c r="F27" s="27"/>
    </row>
    <row r="28" spans="1:6">
      <c r="E28" s="27"/>
      <c r="F28" s="27"/>
    </row>
    <row r="29" spans="1:6">
      <c r="E29" s="27"/>
      <c r="F29" s="27"/>
    </row>
    <row r="30" spans="1:6">
      <c r="E30" s="27"/>
      <c r="F30" s="27"/>
    </row>
    <row r="31" spans="1:6">
      <c r="E31" s="27"/>
      <c r="F31" s="27"/>
    </row>
    <row r="32" spans="1:6">
      <c r="E32" s="27"/>
      <c r="F32" s="27"/>
    </row>
    <row r="33" spans="5:6">
      <c r="E33" s="27"/>
      <c r="F33" s="27"/>
    </row>
    <row r="34" spans="5:6">
      <c r="E34" s="27"/>
      <c r="F34" s="27"/>
    </row>
    <row r="35" spans="5:6">
      <c r="E35" s="27"/>
      <c r="F35" s="27"/>
    </row>
    <row r="36" spans="5:6" ht="21" customHeight="1">
      <c r="E36" s="27"/>
      <c r="F36" s="65"/>
    </row>
    <row r="37" spans="5:6">
      <c r="E37" s="27"/>
      <c r="F37" s="27"/>
    </row>
  </sheetData>
  <mergeCells count="9">
    <mergeCell ref="A8:A10"/>
    <mergeCell ref="B8:B10"/>
    <mergeCell ref="E9:E10"/>
    <mergeCell ref="F9:F10"/>
    <mergeCell ref="A1:B1"/>
    <mergeCell ref="A2:B2"/>
    <mergeCell ref="A3:B3"/>
    <mergeCell ref="A4:B4"/>
    <mergeCell ref="A5:B5"/>
  </mergeCells>
  <pageMargins left="0.7" right="0.7" top="0.75" bottom="0.75" header="0.3" footer="0.3"/>
  <pageSetup scale="53" fitToHeight="0"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D15"/>
  <sheetViews>
    <sheetView view="pageLayout" zoomScaleNormal="100" workbookViewId="0">
      <selection activeCell="B9" sqref="B9:B10"/>
    </sheetView>
  </sheetViews>
  <sheetFormatPr baseColWidth="10" defaultColWidth="11" defaultRowHeight="15"/>
  <cols>
    <col min="1" max="1" width="56.5703125" customWidth="1"/>
    <col min="2" max="2" width="18.42578125" customWidth="1"/>
  </cols>
  <sheetData>
    <row r="1" spans="1:4" ht="18.75">
      <c r="A1" s="437" t="s">
        <v>1</v>
      </c>
      <c r="B1" s="437"/>
    </row>
    <row r="2" spans="1:4" ht="18.75">
      <c r="A2" s="437" t="s">
        <v>471</v>
      </c>
      <c r="B2" s="437"/>
    </row>
    <row r="3" spans="1:4" ht="18.75">
      <c r="A3" s="438" t="str">
        <f>Efectivo!B3</f>
        <v>Del ejercicio terminado al 31 DE AGOSTO       del 2025</v>
      </c>
      <c r="B3" s="438"/>
    </row>
    <row r="4" spans="1:4" ht="18.75">
      <c r="A4" s="437" t="s">
        <v>306</v>
      </c>
      <c r="B4" s="437"/>
    </row>
    <row r="5" spans="1:4" ht="15.75">
      <c r="B5" s="44"/>
    </row>
    <row r="6" spans="1:4">
      <c r="A6" s="465" t="s">
        <v>355</v>
      </c>
      <c r="B6" s="468" t="s">
        <v>343</v>
      </c>
    </row>
    <row r="7" spans="1:4">
      <c r="A7" s="466"/>
      <c r="B7" s="469"/>
    </row>
    <row r="8" spans="1:4">
      <c r="A8" s="467"/>
      <c r="B8" s="470"/>
    </row>
    <row r="9" spans="1:4" ht="15.75">
      <c r="A9" s="45" t="s">
        <v>472</v>
      </c>
      <c r="B9" s="46">
        <v>723412.73</v>
      </c>
    </row>
    <row r="10" spans="1:4" ht="15.75">
      <c r="A10" s="47" t="s">
        <v>473</v>
      </c>
      <c r="B10" s="48">
        <v>2266454.5299999998</v>
      </c>
    </row>
    <row r="11" spans="1:4" ht="15.75">
      <c r="A11" s="49" t="s">
        <v>474</v>
      </c>
      <c r="B11" s="50">
        <f>SUM(B9:B10)</f>
        <v>2989867.26</v>
      </c>
      <c r="D11" s="51"/>
    </row>
    <row r="14" spans="1:4">
      <c r="A14" s="52" t="s">
        <v>475</v>
      </c>
    </row>
    <row r="15" spans="1:4" ht="30">
      <c r="A15" s="53" t="s">
        <v>476</v>
      </c>
    </row>
  </sheetData>
  <mergeCells count="6">
    <mergeCell ref="A1:B1"/>
    <mergeCell ref="A2:B2"/>
    <mergeCell ref="A3:B3"/>
    <mergeCell ref="A4:B4"/>
    <mergeCell ref="A6:A8"/>
    <mergeCell ref="B6:B8"/>
  </mergeCells>
  <pageMargins left="0.7" right="0.7" top="0.75" bottom="0.75" header="0.3" footer="0.3"/>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F31"/>
  <sheetViews>
    <sheetView zoomScale="87" zoomScaleNormal="87" workbookViewId="0">
      <selection activeCell="B14" sqref="B14"/>
    </sheetView>
  </sheetViews>
  <sheetFormatPr baseColWidth="10" defaultColWidth="11" defaultRowHeight="15"/>
  <cols>
    <col min="1" max="1" width="70.85546875" customWidth="1"/>
    <col min="2" max="2" width="19.140625" customWidth="1"/>
  </cols>
  <sheetData>
    <row r="1" spans="1:6" ht="18.75">
      <c r="A1" s="437" t="s">
        <v>1</v>
      </c>
      <c r="B1" s="437"/>
    </row>
    <row r="2" spans="1:6" ht="18.75">
      <c r="A2" s="437" t="s">
        <v>477</v>
      </c>
      <c r="B2" s="437"/>
    </row>
    <row r="3" spans="1:6" ht="18.75">
      <c r="A3" s="438" t="str">
        <f>Efectivo!B3</f>
        <v>Del ejercicio terminado al 31 DE AGOSTO       del 2025</v>
      </c>
      <c r="B3" s="438"/>
    </row>
    <row r="4" spans="1:6" ht="18.75">
      <c r="A4" s="437" t="s">
        <v>306</v>
      </c>
      <c r="B4" s="437"/>
    </row>
    <row r="6" spans="1:6">
      <c r="A6" s="471" t="s">
        <v>478</v>
      </c>
      <c r="B6" s="446" t="s">
        <v>343</v>
      </c>
    </row>
    <row r="7" spans="1:6">
      <c r="A7" s="472"/>
      <c r="B7" s="447"/>
    </row>
    <row r="8" spans="1:6" ht="18.75" customHeight="1">
      <c r="A8" s="21" t="s">
        <v>479</v>
      </c>
      <c r="B8" s="22">
        <v>645751.41</v>
      </c>
    </row>
    <row r="9" spans="1:6" ht="19.5" customHeight="1">
      <c r="A9" s="23" t="s">
        <v>480</v>
      </c>
      <c r="B9" s="24"/>
    </row>
    <row r="10" spans="1:6" ht="15.75">
      <c r="A10" s="25"/>
      <c r="B10" s="26"/>
      <c r="C10" s="27"/>
      <c r="D10" s="27"/>
      <c r="F10" s="28"/>
    </row>
    <row r="11" spans="1:6" ht="15.75">
      <c r="A11" s="29" t="s">
        <v>481</v>
      </c>
      <c r="B11" s="30"/>
    </row>
    <row r="12" spans="1:6" ht="15.75">
      <c r="A12" s="31" t="s">
        <v>482</v>
      </c>
      <c r="B12" s="30">
        <v>19950</v>
      </c>
    </row>
    <row r="13" spans="1:6" ht="15.75">
      <c r="A13" s="32" t="s">
        <v>483</v>
      </c>
      <c r="B13" s="33"/>
    </row>
    <row r="14" spans="1:6" ht="15.75">
      <c r="A14" s="32" t="s">
        <v>484</v>
      </c>
      <c r="B14" s="34">
        <v>2718120.88</v>
      </c>
    </row>
    <row r="15" spans="1:6" ht="15.75">
      <c r="A15" s="32" t="s">
        <v>485</v>
      </c>
      <c r="B15" s="22"/>
    </row>
    <row r="16" spans="1:6" ht="15.75">
      <c r="A16" s="32" t="s">
        <v>486</v>
      </c>
      <c r="B16" s="22">
        <v>349574.21</v>
      </c>
    </row>
    <row r="17" spans="1:4" ht="15.75">
      <c r="A17" s="21" t="s">
        <v>487</v>
      </c>
      <c r="B17" s="35"/>
    </row>
    <row r="18" spans="1:4" ht="15.75">
      <c r="A18" s="21" t="s">
        <v>488</v>
      </c>
      <c r="B18" s="22"/>
    </row>
    <row r="19" spans="1:4" ht="15.75">
      <c r="A19" s="21" t="s">
        <v>489</v>
      </c>
      <c r="B19" s="22"/>
      <c r="D19" s="473"/>
    </row>
    <row r="20" spans="1:4" ht="15.75">
      <c r="A20" s="32" t="s">
        <v>487</v>
      </c>
      <c r="B20" s="22"/>
      <c r="D20" s="473"/>
    </row>
    <row r="21" spans="1:4" ht="15.75">
      <c r="A21" s="21" t="s">
        <v>490</v>
      </c>
      <c r="B21" s="22"/>
    </row>
    <row r="22" spans="1:4" ht="18.75">
      <c r="A22" s="36" t="s">
        <v>480</v>
      </c>
      <c r="B22" s="37"/>
    </row>
    <row r="23" spans="1:4" ht="24.75" customHeight="1">
      <c r="A23" s="36" t="s">
        <v>491</v>
      </c>
      <c r="B23" s="38">
        <f>SUM(B8:B22)</f>
        <v>3733396.5</v>
      </c>
    </row>
    <row r="24" spans="1:4">
      <c r="A24" s="39"/>
      <c r="B24" s="40"/>
    </row>
    <row r="27" spans="1:4" ht="15.75">
      <c r="A27" s="41" t="s">
        <v>492</v>
      </c>
    </row>
    <row r="28" spans="1:4" ht="31.5">
      <c r="A28" s="42" t="s">
        <v>493</v>
      </c>
    </row>
    <row r="29" spans="1:4" ht="15.75">
      <c r="A29" s="42" t="s">
        <v>494</v>
      </c>
    </row>
    <row r="30" spans="1:4" ht="15.75">
      <c r="A30" s="42" t="s">
        <v>495</v>
      </c>
    </row>
    <row r="31" spans="1:4" ht="15.75">
      <c r="A31" s="43"/>
    </row>
  </sheetData>
  <mergeCells count="7">
    <mergeCell ref="D19:D20"/>
    <mergeCell ref="A1:B1"/>
    <mergeCell ref="A2:B2"/>
    <mergeCell ref="A3:B3"/>
    <mergeCell ref="A4:B4"/>
    <mergeCell ref="A6:A7"/>
    <mergeCell ref="B6:B7"/>
  </mergeCells>
  <pageMargins left="0.7" right="0.7" top="0.75" bottom="0.75" header="0.3" footer="0.3"/>
  <pageSetup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0"/>
  <sheetViews>
    <sheetView tabSelected="1" zoomScale="69" zoomScaleNormal="69" workbookViewId="0">
      <selection activeCell="B98" sqref="B98"/>
    </sheetView>
  </sheetViews>
  <sheetFormatPr baseColWidth="10" defaultColWidth="11" defaultRowHeight="15"/>
  <cols>
    <col min="1" max="1" width="106.7109375" customWidth="1"/>
    <col min="2" max="2" width="27.5703125" customWidth="1"/>
    <col min="3" max="3" width="31" customWidth="1"/>
  </cols>
  <sheetData>
    <row r="1" spans="1:4" ht="23.25">
      <c r="A1" s="474" t="s">
        <v>496</v>
      </c>
      <c r="B1" s="474"/>
      <c r="C1" s="1"/>
    </row>
    <row r="2" spans="1:4" ht="23.25">
      <c r="A2" s="474" t="s">
        <v>412</v>
      </c>
      <c r="B2" s="474"/>
      <c r="C2" s="1"/>
      <c r="D2" s="473"/>
    </row>
    <row r="3" spans="1:4" ht="23.25">
      <c r="A3" s="474" t="s">
        <v>497</v>
      </c>
      <c r="B3" s="474"/>
      <c r="C3" s="1"/>
      <c r="D3" s="473"/>
    </row>
    <row r="4" spans="1:4" ht="23.25">
      <c r="A4" s="474" t="s">
        <v>498</v>
      </c>
      <c r="B4" s="474"/>
      <c r="C4" s="1"/>
    </row>
    <row r="5" spans="1:4" ht="15" customHeight="1">
      <c r="A5" s="474" t="s">
        <v>306</v>
      </c>
      <c r="B5" s="474"/>
      <c r="C5" s="1"/>
    </row>
    <row r="6" spans="1:4" ht="22.15" customHeight="1">
      <c r="A6" s="3" t="s">
        <v>499</v>
      </c>
      <c r="B6" s="4" t="s">
        <v>500</v>
      </c>
      <c r="C6" s="5"/>
    </row>
    <row r="7" spans="1:4" ht="20.25" customHeight="1">
      <c r="A7" s="6" t="s">
        <v>501</v>
      </c>
      <c r="B7" s="7"/>
      <c r="C7" s="1"/>
    </row>
    <row r="8" spans="1:4" ht="18.75" customHeight="1">
      <c r="A8" s="8" t="s">
        <v>502</v>
      </c>
      <c r="B8" s="9"/>
      <c r="C8" s="1"/>
    </row>
    <row r="9" spans="1:4" ht="25.5" customHeight="1">
      <c r="A9" s="10" t="s">
        <v>503</v>
      </c>
      <c r="B9" s="11"/>
      <c r="C9" s="1"/>
    </row>
    <row r="10" spans="1:4" ht="24" customHeight="1">
      <c r="A10" s="10" t="s">
        <v>39</v>
      </c>
      <c r="B10" s="9"/>
      <c r="C10" s="1"/>
    </row>
    <row r="11" spans="1:4" ht="24" customHeight="1">
      <c r="A11" s="10" t="s">
        <v>504</v>
      </c>
      <c r="B11" s="9"/>
      <c r="C11" s="1"/>
    </row>
    <row r="12" spans="1:4" ht="22.5" customHeight="1">
      <c r="A12" s="10" t="s">
        <v>505</v>
      </c>
      <c r="B12" s="11">
        <v>499122.27</v>
      </c>
      <c r="C12" s="1"/>
    </row>
    <row r="13" spans="1:4" ht="26.25" customHeight="1">
      <c r="A13" s="10" t="s">
        <v>506</v>
      </c>
      <c r="B13" s="11"/>
      <c r="C13" s="1"/>
    </row>
    <row r="14" spans="1:4" ht="23.25">
      <c r="A14" s="10" t="s">
        <v>507</v>
      </c>
      <c r="B14" s="9"/>
      <c r="C14" s="1"/>
    </row>
    <row r="15" spans="1:4" ht="23.25">
      <c r="A15" s="10" t="s">
        <v>508</v>
      </c>
      <c r="B15" s="9"/>
      <c r="C15" s="1"/>
    </row>
    <row r="16" spans="1:4" ht="23.25">
      <c r="A16" s="10" t="s">
        <v>509</v>
      </c>
      <c r="B16" s="9">
        <v>24110.74</v>
      </c>
      <c r="C16" s="1"/>
    </row>
    <row r="17" spans="1:4" ht="23.25">
      <c r="A17" s="10" t="s">
        <v>510</v>
      </c>
      <c r="B17" s="9"/>
      <c r="C17" s="1"/>
    </row>
    <row r="18" spans="1:4" ht="23.25">
      <c r="A18" s="10" t="s">
        <v>511</v>
      </c>
      <c r="B18" s="9"/>
      <c r="C18" s="1"/>
    </row>
    <row r="19" spans="1:4" ht="23.25">
      <c r="A19" s="10" t="s">
        <v>512</v>
      </c>
      <c r="B19" s="9"/>
      <c r="C19" s="1"/>
      <c r="D19" s="2"/>
    </row>
    <row r="20" spans="1:4" ht="23.25">
      <c r="A20" s="10" t="s">
        <v>513</v>
      </c>
      <c r="B20" s="11"/>
      <c r="C20" s="1"/>
    </row>
    <row r="21" spans="1:4" ht="23.25">
      <c r="A21" s="10" t="s">
        <v>514</v>
      </c>
      <c r="B21" s="11"/>
      <c r="C21" s="1"/>
    </row>
    <row r="22" spans="1:4" ht="23.25">
      <c r="A22" s="10" t="s">
        <v>515</v>
      </c>
      <c r="B22" s="11"/>
      <c r="C22" s="1"/>
    </row>
    <row r="23" spans="1:4" ht="23.25">
      <c r="A23" s="10" t="s">
        <v>516</v>
      </c>
      <c r="B23" s="9"/>
      <c r="C23" s="1"/>
    </row>
    <row r="24" spans="1:4" ht="23.25">
      <c r="A24" s="6" t="s">
        <v>517</v>
      </c>
      <c r="B24" s="9"/>
      <c r="C24" s="1"/>
    </row>
    <row r="25" spans="1:4" ht="23.25">
      <c r="A25" s="6" t="s">
        <v>518</v>
      </c>
      <c r="B25" s="9"/>
      <c r="C25" s="1"/>
    </row>
    <row r="26" spans="1:4" ht="23.25">
      <c r="A26" s="10" t="s">
        <v>519</v>
      </c>
      <c r="B26" s="12"/>
      <c r="C26" s="1"/>
    </row>
    <row r="27" spans="1:4" ht="23.25">
      <c r="A27" s="10" t="s">
        <v>520</v>
      </c>
      <c r="B27" s="9"/>
      <c r="C27" s="1"/>
    </row>
    <row r="28" spans="1:4" ht="23.25">
      <c r="A28" s="10" t="s">
        <v>521</v>
      </c>
      <c r="B28" s="9"/>
      <c r="C28" s="1"/>
    </row>
    <row r="29" spans="1:4" ht="23.25">
      <c r="A29" s="10" t="s">
        <v>522</v>
      </c>
      <c r="B29" s="9">
        <v>3272.5</v>
      </c>
      <c r="C29" s="1"/>
    </row>
    <row r="30" spans="1:4" ht="23.25">
      <c r="A30" s="10" t="s">
        <v>523</v>
      </c>
      <c r="B30" s="9"/>
      <c r="C30" s="1"/>
    </row>
    <row r="31" spans="1:4" ht="23.25">
      <c r="A31" s="10" t="s">
        <v>524</v>
      </c>
      <c r="B31" s="12">
        <v>17287</v>
      </c>
      <c r="C31" s="1"/>
    </row>
    <row r="32" spans="1:4" ht="23.25">
      <c r="A32" s="10" t="s">
        <v>111</v>
      </c>
      <c r="B32" s="12"/>
      <c r="C32" s="1"/>
    </row>
    <row r="33" spans="1:3" ht="23.25">
      <c r="A33" s="10" t="s">
        <v>525</v>
      </c>
      <c r="B33" s="12">
        <v>10000</v>
      </c>
      <c r="C33" s="1"/>
    </row>
    <row r="34" spans="1:3" ht="23.25">
      <c r="A34" s="10" t="s">
        <v>526</v>
      </c>
      <c r="B34" s="12"/>
      <c r="C34" s="1"/>
    </row>
    <row r="35" spans="1:3" ht="23.25">
      <c r="A35" s="10" t="s">
        <v>122</v>
      </c>
      <c r="B35" s="12"/>
      <c r="C35" s="1"/>
    </row>
    <row r="36" spans="1:3" ht="23.25">
      <c r="A36" s="10" t="s">
        <v>527</v>
      </c>
      <c r="B36" s="12"/>
      <c r="C36" s="1"/>
    </row>
    <row r="37" spans="1:3" ht="23.25">
      <c r="A37" s="6" t="s">
        <v>528</v>
      </c>
      <c r="B37" s="12"/>
      <c r="C37" s="1"/>
    </row>
    <row r="38" spans="1:3" ht="23.25">
      <c r="A38" s="10" t="s">
        <v>145</v>
      </c>
      <c r="B38" s="12">
        <v>2715.24</v>
      </c>
      <c r="C38" s="1"/>
    </row>
    <row r="39" spans="1:3" ht="23.25">
      <c r="A39" s="10" t="s">
        <v>529</v>
      </c>
      <c r="B39" s="12"/>
      <c r="C39" s="1"/>
    </row>
    <row r="40" spans="1:3" ht="23.25">
      <c r="A40" s="10" t="s">
        <v>530</v>
      </c>
      <c r="B40" s="9">
        <v>23600</v>
      </c>
      <c r="C40" s="1"/>
    </row>
    <row r="41" spans="1:3" ht="23.25">
      <c r="A41" s="10" t="s">
        <v>531</v>
      </c>
      <c r="B41" s="11"/>
      <c r="C41" s="1"/>
    </row>
    <row r="42" spans="1:3" ht="23.25">
      <c r="A42" s="10" t="s">
        <v>532</v>
      </c>
      <c r="B42" s="9">
        <v>55588.87</v>
      </c>
      <c r="C42" s="1"/>
    </row>
    <row r="43" spans="1:3" ht="23.25">
      <c r="A43" s="6" t="s">
        <v>533</v>
      </c>
      <c r="B43" s="9"/>
      <c r="C43" s="1"/>
    </row>
    <row r="44" spans="1:3" ht="27" customHeight="1">
      <c r="A44" s="10" t="s">
        <v>534</v>
      </c>
      <c r="B44" s="9"/>
      <c r="C44" s="1"/>
    </row>
    <row r="45" spans="1:3" ht="23.25">
      <c r="A45" s="10" t="s">
        <v>535</v>
      </c>
      <c r="B45" s="9"/>
      <c r="C45" s="1"/>
    </row>
    <row r="46" spans="1:3" ht="23.25">
      <c r="A46" s="10" t="s">
        <v>536</v>
      </c>
      <c r="B46" s="9">
        <v>23700</v>
      </c>
      <c r="C46" s="1"/>
    </row>
    <row r="47" spans="1:3" ht="23.25">
      <c r="A47" s="10" t="s">
        <v>537</v>
      </c>
      <c r="B47" s="9">
        <v>24097</v>
      </c>
      <c r="C47" s="1"/>
    </row>
    <row r="48" spans="1:3" ht="23.25">
      <c r="A48" s="10" t="s">
        <v>183</v>
      </c>
      <c r="B48" s="9"/>
      <c r="C48" s="1"/>
    </row>
    <row r="49" spans="1:3" ht="23.25">
      <c r="A49" s="10" t="s">
        <v>538</v>
      </c>
      <c r="B49" s="9">
        <v>25485.97</v>
      </c>
      <c r="C49" s="1"/>
    </row>
    <row r="50" spans="1:3" ht="23.25">
      <c r="A50" s="10" t="s">
        <v>539</v>
      </c>
      <c r="B50" s="11"/>
      <c r="C50" s="1"/>
    </row>
    <row r="51" spans="1:3" ht="23.25">
      <c r="A51" s="10" t="s">
        <v>540</v>
      </c>
      <c r="B51" s="9"/>
      <c r="C51" s="1"/>
    </row>
    <row r="52" spans="1:3" ht="23.25">
      <c r="A52" s="10" t="s">
        <v>541</v>
      </c>
      <c r="B52" s="9"/>
      <c r="C52" s="1"/>
    </row>
    <row r="53" spans="1:3" ht="23.25">
      <c r="A53" s="10" t="s">
        <v>542</v>
      </c>
      <c r="B53" s="11"/>
      <c r="C53" s="1"/>
    </row>
    <row r="54" spans="1:3" ht="23.25">
      <c r="A54" s="10" t="s">
        <v>543</v>
      </c>
      <c r="B54" s="9"/>
      <c r="C54" s="1"/>
    </row>
    <row r="55" spans="1:3" ht="23.25">
      <c r="A55" s="10" t="s">
        <v>544</v>
      </c>
      <c r="B55" s="9"/>
      <c r="C55" s="1"/>
    </row>
    <row r="56" spans="1:3" ht="23.25">
      <c r="A56" s="10" t="s">
        <v>545</v>
      </c>
      <c r="B56" s="9"/>
      <c r="C56" s="1"/>
    </row>
    <row r="57" spans="1:3" ht="23.25">
      <c r="A57" s="6" t="s">
        <v>546</v>
      </c>
      <c r="B57" s="9"/>
      <c r="C57" s="1"/>
    </row>
    <row r="58" spans="1:3" ht="23.25">
      <c r="A58" s="6" t="s">
        <v>547</v>
      </c>
      <c r="B58" s="9"/>
      <c r="C58" s="1"/>
    </row>
    <row r="59" spans="1:3" ht="23.25">
      <c r="A59" s="6" t="s">
        <v>548</v>
      </c>
      <c r="B59" s="9"/>
      <c r="C59" s="1"/>
    </row>
    <row r="60" spans="1:3" ht="23.25">
      <c r="A60" s="10" t="s">
        <v>549</v>
      </c>
      <c r="B60" s="9"/>
      <c r="C60" s="1"/>
    </row>
    <row r="61" spans="1:3" ht="23.25">
      <c r="A61" s="10" t="s">
        <v>550</v>
      </c>
      <c r="B61" s="9"/>
      <c r="C61" s="1"/>
    </row>
    <row r="62" spans="1:3" ht="23.25">
      <c r="A62" s="6" t="s">
        <v>551</v>
      </c>
      <c r="B62" s="9"/>
      <c r="C62" s="1"/>
    </row>
    <row r="63" spans="1:3" ht="23.25">
      <c r="A63" s="10" t="s">
        <v>552</v>
      </c>
      <c r="B63" s="9">
        <v>29500</v>
      </c>
      <c r="C63" s="1"/>
    </row>
    <row r="64" spans="1:3" ht="23.25">
      <c r="A64" s="10" t="s">
        <v>553</v>
      </c>
      <c r="B64" s="9"/>
      <c r="C64" s="1"/>
    </row>
    <row r="65" spans="1:3" ht="23.25">
      <c r="A65" s="10" t="s">
        <v>554</v>
      </c>
      <c r="B65" s="9"/>
      <c r="C65" s="1"/>
    </row>
    <row r="66" spans="1:3" ht="23.25">
      <c r="A66" s="10" t="s">
        <v>555</v>
      </c>
      <c r="B66" s="9"/>
      <c r="C66" s="1"/>
    </row>
    <row r="67" spans="1:3" ht="23.25">
      <c r="A67" s="6" t="s">
        <v>556</v>
      </c>
      <c r="B67" s="9"/>
      <c r="C67" s="1"/>
    </row>
    <row r="68" spans="1:3" ht="23.25">
      <c r="A68" s="6" t="s">
        <v>557</v>
      </c>
      <c r="B68" s="9"/>
      <c r="C68" s="1"/>
    </row>
    <row r="69" spans="1:3" ht="23.25">
      <c r="A69" s="10" t="s">
        <v>558</v>
      </c>
      <c r="B69" s="9"/>
      <c r="C69" s="1"/>
    </row>
    <row r="70" spans="1:3" ht="23.25">
      <c r="A70" s="10" t="s">
        <v>559</v>
      </c>
      <c r="B70" s="9"/>
      <c r="C70" s="1"/>
    </row>
    <row r="71" spans="1:3" ht="23.25">
      <c r="A71" s="10" t="s">
        <v>560</v>
      </c>
      <c r="B71" s="9"/>
      <c r="C71" s="1"/>
    </row>
    <row r="72" spans="1:3" ht="23.25">
      <c r="A72" s="10" t="s">
        <v>561</v>
      </c>
      <c r="B72" s="9"/>
      <c r="C72" s="1"/>
    </row>
    <row r="73" spans="1:3" ht="23.25">
      <c r="A73" s="10" t="s">
        <v>562</v>
      </c>
      <c r="B73" s="9"/>
      <c r="C73" s="1"/>
    </row>
    <row r="74" spans="1:3" ht="23.25">
      <c r="A74" s="10" t="s">
        <v>563</v>
      </c>
      <c r="B74" s="9"/>
      <c r="C74" s="1"/>
    </row>
    <row r="75" spans="1:3" ht="23.25">
      <c r="A75" s="10" t="s">
        <v>564</v>
      </c>
      <c r="B75" s="9"/>
      <c r="C75" s="1"/>
    </row>
    <row r="76" spans="1:3" ht="23.25">
      <c r="A76" s="10" t="s">
        <v>552</v>
      </c>
      <c r="B76" s="9"/>
      <c r="C76" s="1"/>
    </row>
    <row r="77" spans="1:3" ht="23.25">
      <c r="A77" s="10" t="s">
        <v>565</v>
      </c>
      <c r="B77" s="9"/>
      <c r="C77" s="1"/>
    </row>
    <row r="78" spans="1:3" ht="23.25">
      <c r="A78" s="10" t="s">
        <v>566</v>
      </c>
      <c r="B78" s="9"/>
      <c r="C78" s="1"/>
    </row>
    <row r="79" spans="1:3" ht="23.25">
      <c r="A79" s="10" t="s">
        <v>540</v>
      </c>
      <c r="B79" s="9">
        <v>555</v>
      </c>
      <c r="C79" s="1"/>
    </row>
    <row r="80" spans="1:3" ht="23.25">
      <c r="A80" s="10" t="s">
        <v>567</v>
      </c>
      <c r="B80" s="9"/>
      <c r="C80" s="1"/>
    </row>
    <row r="81" spans="1:3" ht="23.25">
      <c r="A81" s="10" t="s">
        <v>568</v>
      </c>
      <c r="B81" s="9">
        <v>2875</v>
      </c>
      <c r="C81" s="1"/>
    </row>
    <row r="82" spans="1:3" ht="23.25">
      <c r="A82" s="10" t="s">
        <v>569</v>
      </c>
      <c r="B82" s="9"/>
      <c r="C82" s="1"/>
    </row>
    <row r="83" spans="1:3" ht="23.25">
      <c r="A83" s="10" t="s">
        <v>531</v>
      </c>
      <c r="B83" s="9">
        <v>9945</v>
      </c>
      <c r="C83" s="1"/>
    </row>
    <row r="84" spans="1:3" ht="23.25">
      <c r="A84" s="10" t="s">
        <v>570</v>
      </c>
      <c r="B84" s="9"/>
      <c r="C84" s="1"/>
    </row>
    <row r="85" spans="1:3" ht="23.25">
      <c r="A85" s="10" t="s">
        <v>571</v>
      </c>
      <c r="B85" s="9">
        <v>5808.8</v>
      </c>
      <c r="C85" s="1"/>
    </row>
    <row r="86" spans="1:3" ht="23.25">
      <c r="A86" s="10" t="s">
        <v>534</v>
      </c>
      <c r="B86" s="9"/>
      <c r="C86" s="1"/>
    </row>
    <row r="87" spans="1:3" ht="23.25">
      <c r="A87" s="10" t="s">
        <v>572</v>
      </c>
      <c r="B87" s="9"/>
      <c r="C87" s="1"/>
    </row>
    <row r="88" spans="1:3" ht="23.25">
      <c r="A88" s="10" t="s">
        <v>558</v>
      </c>
      <c r="B88" s="9"/>
      <c r="C88" s="1"/>
    </row>
    <row r="89" spans="1:3" ht="23.25">
      <c r="A89" s="10" t="s">
        <v>573</v>
      </c>
      <c r="B89" s="9">
        <v>77536.929999999993</v>
      </c>
      <c r="C89" s="1"/>
    </row>
    <row r="90" spans="1:3" ht="23.25">
      <c r="A90" s="10" t="s">
        <v>574</v>
      </c>
      <c r="B90" s="9">
        <v>580</v>
      </c>
      <c r="C90" s="1"/>
    </row>
    <row r="91" spans="1:3" ht="23.25">
      <c r="A91" s="10" t="s">
        <v>565</v>
      </c>
      <c r="B91" s="9"/>
      <c r="C91" s="1"/>
    </row>
    <row r="92" spans="1:3" ht="23.25">
      <c r="A92" s="10" t="s">
        <v>575</v>
      </c>
      <c r="B92" s="9">
        <v>226612.73</v>
      </c>
      <c r="C92" s="1"/>
    </row>
    <row r="93" spans="1:3" ht="23.25">
      <c r="A93" s="10" t="s">
        <v>576</v>
      </c>
      <c r="B93" s="9"/>
      <c r="C93" s="1"/>
    </row>
    <row r="94" spans="1:3" ht="23.25">
      <c r="A94" s="10" t="s">
        <v>536</v>
      </c>
      <c r="B94" s="9"/>
      <c r="C94" s="1"/>
    </row>
    <row r="95" spans="1:3" ht="23.25">
      <c r="A95" s="10" t="s">
        <v>577</v>
      </c>
      <c r="B95" s="9">
        <v>37415</v>
      </c>
      <c r="C95" s="1"/>
    </row>
    <row r="96" spans="1:3" ht="23.25">
      <c r="A96" s="10" t="s">
        <v>578</v>
      </c>
      <c r="B96" s="9">
        <v>38545.22</v>
      </c>
      <c r="C96" s="1"/>
    </row>
    <row r="97" spans="1:3" ht="23.25">
      <c r="A97" s="10" t="s">
        <v>579</v>
      </c>
      <c r="B97" s="9">
        <v>328588.7</v>
      </c>
      <c r="C97" s="1"/>
    </row>
    <row r="98" spans="1:3" ht="23.25">
      <c r="A98" s="10" t="s">
        <v>580</v>
      </c>
      <c r="B98" s="9"/>
      <c r="C98" s="1"/>
    </row>
    <row r="99" spans="1:3" ht="20.45" customHeight="1">
      <c r="A99" s="8" t="s">
        <v>581</v>
      </c>
      <c r="B99" s="13">
        <f>SUM(B8:B98)</f>
        <v>1466941.97</v>
      </c>
      <c r="C99" s="1"/>
    </row>
    <row r="100" spans="1:3" ht="23.25">
      <c r="A100" s="14"/>
      <c r="B100" s="15"/>
      <c r="C100" s="1"/>
    </row>
    <row r="101" spans="1:3" ht="23.25">
      <c r="A101" s="15"/>
      <c r="B101" s="15"/>
      <c r="C101" s="1"/>
    </row>
    <row r="102" spans="1:3" ht="23.25">
      <c r="A102" s="1"/>
      <c r="B102" s="1"/>
      <c r="C102" s="1"/>
    </row>
    <row r="103" spans="1:3" ht="23.25">
      <c r="A103" s="1"/>
      <c r="B103" s="16"/>
      <c r="C103" s="1"/>
    </row>
    <row r="104" spans="1:3" ht="23.25">
      <c r="A104" s="17" t="s">
        <v>582</v>
      </c>
      <c r="B104" s="18"/>
      <c r="C104" s="1"/>
    </row>
    <row r="105" spans="1:3" ht="46.5">
      <c r="A105" s="19" t="s">
        <v>583</v>
      </c>
      <c r="B105" s="1"/>
      <c r="C105" s="1"/>
    </row>
    <row r="106" spans="1:3" ht="46.5">
      <c r="A106" s="19" t="s">
        <v>584</v>
      </c>
      <c r="B106" s="1"/>
      <c r="C106" s="1"/>
    </row>
    <row r="107" spans="1:3" ht="23.25">
      <c r="A107" s="19" t="s">
        <v>585</v>
      </c>
      <c r="B107" s="1"/>
      <c r="C107" s="1"/>
    </row>
    <row r="108" spans="1:3" ht="23.25">
      <c r="A108" s="1"/>
      <c r="B108" s="1"/>
      <c r="C108" s="1"/>
    </row>
    <row r="109" spans="1:3" ht="23.25">
      <c r="A109" s="1"/>
      <c r="B109" s="1"/>
      <c r="C109" s="1"/>
    </row>
    <row r="110" spans="1:3" ht="23.25">
      <c r="A110" s="1"/>
      <c r="B110" s="1"/>
      <c r="C110" s="1"/>
    </row>
  </sheetData>
  <mergeCells count="6">
    <mergeCell ref="D2:D3"/>
    <mergeCell ref="A1:B1"/>
    <mergeCell ref="A2:B2"/>
    <mergeCell ref="A3:B3"/>
    <mergeCell ref="A4:B4"/>
    <mergeCell ref="A5:B5"/>
  </mergeCells>
  <pageMargins left="0.7" right="0.7" top="0.75" bottom="0.75" header="0.3" footer="0.3"/>
  <pageSetup scale="67"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67"/>
  <sheetViews>
    <sheetView topLeftCell="C1" workbookViewId="0">
      <selection activeCell="F38" sqref="F38:F39"/>
    </sheetView>
  </sheetViews>
  <sheetFormatPr baseColWidth="10" defaultColWidth="11.42578125" defaultRowHeight="15"/>
  <cols>
    <col min="1" max="1" width="7.5703125" style="194" hidden="1" customWidth="1"/>
    <col min="2" max="2" width="3.7109375" style="195" hidden="1" customWidth="1"/>
    <col min="3" max="3" width="1.85546875" style="195" customWidth="1"/>
    <col min="4" max="4" width="46.7109375" style="195" customWidth="1"/>
    <col min="5" max="5" width="6.85546875" style="195" customWidth="1"/>
    <col min="6" max="6" width="27.85546875" style="195" customWidth="1"/>
    <col min="7" max="7" width="4.85546875" style="195" customWidth="1"/>
    <col min="8" max="8" width="17" style="195" customWidth="1"/>
    <col min="9" max="9" width="27.28515625" style="196" customWidth="1"/>
    <col min="10" max="10" width="28.7109375" style="196" customWidth="1"/>
    <col min="11" max="11" width="20.42578125" style="196" customWidth="1"/>
    <col min="12" max="16384" width="11.42578125" style="196"/>
  </cols>
  <sheetData>
    <row r="1" spans="1:9" ht="15.75">
      <c r="C1" s="421" t="s">
        <v>253</v>
      </c>
      <c r="D1" s="421"/>
      <c r="E1" s="421"/>
      <c r="F1" s="421"/>
      <c r="G1" s="421"/>
    </row>
    <row r="2" spans="1:9" ht="15.75">
      <c r="C2" s="421" t="s">
        <v>254</v>
      </c>
      <c r="D2" s="421"/>
      <c r="E2" s="421"/>
      <c r="F2" s="421"/>
      <c r="G2" s="421"/>
    </row>
    <row r="3" spans="1:9" ht="15.75">
      <c r="C3" s="422" t="s">
        <v>255</v>
      </c>
      <c r="D3" s="422"/>
      <c r="E3" s="422"/>
      <c r="F3" s="422"/>
      <c r="G3" s="422"/>
    </row>
    <row r="4" spans="1:9" ht="15.75">
      <c r="C4" s="422" t="s">
        <v>256</v>
      </c>
      <c r="D4" s="422"/>
      <c r="E4" s="422"/>
      <c r="F4" s="422"/>
      <c r="G4" s="422"/>
      <c r="I4" s="312"/>
    </row>
    <row r="5" spans="1:9" ht="15.75">
      <c r="C5" s="200"/>
      <c r="D5" s="200"/>
      <c r="E5" s="200"/>
      <c r="F5" s="200"/>
      <c r="G5" s="200"/>
      <c r="I5" s="312"/>
    </row>
    <row r="6" spans="1:9">
      <c r="C6" s="250"/>
      <c r="D6" s="250"/>
      <c r="E6" s="250"/>
      <c r="F6" s="250"/>
      <c r="G6" s="250"/>
      <c r="I6" s="312"/>
    </row>
    <row r="7" spans="1:9">
      <c r="C7" s="250"/>
      <c r="D7" s="250"/>
      <c r="E7" s="250"/>
      <c r="F7" s="251"/>
      <c r="G7" s="250"/>
    </row>
    <row r="8" spans="1:9" ht="12" customHeight="1">
      <c r="A8" s="194" t="s">
        <v>257</v>
      </c>
      <c r="C8" s="252" t="s">
        <v>258</v>
      </c>
      <c r="D8" s="253"/>
      <c r="E8" s="253"/>
      <c r="F8" s="254"/>
      <c r="G8" s="255"/>
    </row>
    <row r="9" spans="1:9" ht="12" customHeight="1">
      <c r="C9" s="252" t="s">
        <v>259</v>
      </c>
      <c r="D9" s="253"/>
      <c r="E9" s="256"/>
      <c r="F9" s="257"/>
      <c r="G9" s="258"/>
      <c r="H9" s="259"/>
    </row>
    <row r="10" spans="1:9" ht="12" customHeight="1">
      <c r="A10" s="194" t="s">
        <v>9</v>
      </c>
      <c r="C10" s="177"/>
      <c r="D10" s="177" t="s">
        <v>260</v>
      </c>
      <c r="E10" s="177"/>
      <c r="F10" s="34">
        <v>20439.66</v>
      </c>
      <c r="G10" s="260"/>
      <c r="H10" s="261"/>
    </row>
    <row r="11" spans="1:9" customFormat="1" ht="12" customHeight="1">
      <c r="A11" s="262" t="s">
        <v>11</v>
      </c>
      <c r="B11" s="181"/>
      <c r="C11" s="263"/>
      <c r="D11" s="177" t="s">
        <v>261</v>
      </c>
      <c r="E11" s="177"/>
      <c r="F11" s="34">
        <v>2718120.88</v>
      </c>
      <c r="G11" s="264"/>
      <c r="H11" s="265"/>
      <c r="I11" s="2"/>
    </row>
    <row r="12" spans="1:9" ht="12" customHeight="1">
      <c r="A12" s="194" t="s">
        <v>13</v>
      </c>
      <c r="C12" s="177"/>
      <c r="D12" s="177" t="s">
        <v>262</v>
      </c>
      <c r="E12" s="177"/>
      <c r="F12" s="34">
        <v>1781067.35</v>
      </c>
      <c r="G12" s="266"/>
      <c r="H12" s="261"/>
    </row>
    <row r="13" spans="1:9" customFormat="1" ht="12" customHeight="1">
      <c r="A13" s="262" t="s">
        <v>15</v>
      </c>
      <c r="B13" s="181"/>
      <c r="C13" s="263"/>
      <c r="D13" s="177" t="s">
        <v>263</v>
      </c>
      <c r="E13" s="177"/>
      <c r="F13" s="267"/>
      <c r="G13" s="264"/>
      <c r="H13" s="268"/>
    </row>
    <row r="14" spans="1:9" ht="12" customHeight="1">
      <c r="C14" s="269" t="s">
        <v>264</v>
      </c>
      <c r="D14" s="177"/>
      <c r="E14" s="177"/>
      <c r="F14" s="270">
        <f>SUM(F10:F13)</f>
        <v>4519627.8899999997</v>
      </c>
      <c r="G14" s="271">
        <f>SUM(G9:G13)</f>
        <v>0</v>
      </c>
      <c r="H14" s="272"/>
    </row>
    <row r="15" spans="1:9" ht="12" customHeight="1">
      <c r="C15" s="269"/>
      <c r="D15" s="177"/>
      <c r="E15" s="177"/>
      <c r="F15" s="273"/>
      <c r="G15" s="274"/>
      <c r="H15" s="272"/>
    </row>
    <row r="16" spans="1:9" ht="12" customHeight="1">
      <c r="C16" s="269" t="s">
        <v>265</v>
      </c>
      <c r="D16" s="177"/>
      <c r="E16" s="177"/>
      <c r="F16" s="275"/>
      <c r="G16" s="260"/>
      <c r="H16" s="272"/>
    </row>
    <row r="17" spans="1:9" customFormat="1" ht="12" customHeight="1">
      <c r="A17" s="262" t="s">
        <v>266</v>
      </c>
      <c r="B17" s="181"/>
      <c r="C17" s="263"/>
      <c r="D17" s="177" t="s">
        <v>267</v>
      </c>
      <c r="E17" s="177"/>
      <c r="F17" s="276"/>
      <c r="G17" s="277"/>
      <c r="H17" s="278"/>
    </row>
    <row r="18" spans="1:9" ht="12" customHeight="1">
      <c r="A18" s="194" t="s">
        <v>17</v>
      </c>
      <c r="C18" s="177"/>
      <c r="D18" s="279" t="s">
        <v>268</v>
      </c>
      <c r="E18" s="279"/>
      <c r="F18" s="280">
        <v>216130</v>
      </c>
      <c r="G18" s="266"/>
      <c r="H18" s="261"/>
    </row>
    <row r="19" spans="1:9" ht="12" customHeight="1">
      <c r="C19" s="177"/>
      <c r="D19" s="279" t="s">
        <v>269</v>
      </c>
      <c r="E19" s="279"/>
      <c r="F19" s="280"/>
      <c r="G19" s="266"/>
      <c r="H19" s="272"/>
    </row>
    <row r="20" spans="1:9" ht="12" customHeight="1">
      <c r="C20" s="177"/>
      <c r="D20" s="279" t="s">
        <v>270</v>
      </c>
      <c r="E20" s="279"/>
      <c r="F20" s="281"/>
      <c r="G20" s="266"/>
      <c r="H20" s="272"/>
      <c r="I20" s="312"/>
    </row>
    <row r="21" spans="1:9" ht="12" customHeight="1">
      <c r="C21" s="269" t="s">
        <v>271</v>
      </c>
      <c r="D21" s="177"/>
      <c r="E21" s="177"/>
      <c r="F21" s="270"/>
      <c r="G21" s="271">
        <f>SUM(G17:G20)</f>
        <v>0</v>
      </c>
      <c r="H21" s="272"/>
    </row>
    <row r="22" spans="1:9" ht="12" customHeight="1">
      <c r="C22" s="269"/>
      <c r="D22" s="177"/>
      <c r="E22" s="177"/>
      <c r="F22" s="282"/>
      <c r="G22" s="274"/>
      <c r="H22" s="272"/>
    </row>
    <row r="23" spans="1:9" ht="12" customHeight="1">
      <c r="C23" s="269" t="s">
        <v>272</v>
      </c>
      <c r="D23" s="177"/>
      <c r="E23" s="177"/>
      <c r="F23" s="283">
        <f>SUM(F14:F22)</f>
        <v>4735757.8899999997</v>
      </c>
      <c r="G23" s="284">
        <f>SUM(G21,G14)</f>
        <v>0</v>
      </c>
      <c r="H23" s="272"/>
      <c r="I23" s="312"/>
    </row>
    <row r="24" spans="1:9" ht="12" customHeight="1">
      <c r="C24" s="177"/>
      <c r="D24" s="177" t="s">
        <v>89</v>
      </c>
      <c r="E24" s="177"/>
      <c r="F24" s="285"/>
      <c r="G24" s="260"/>
      <c r="H24" s="272"/>
    </row>
    <row r="25" spans="1:9" ht="12" customHeight="1">
      <c r="C25" s="269" t="s">
        <v>273</v>
      </c>
      <c r="D25" s="177"/>
      <c r="E25" s="177"/>
      <c r="F25" s="285"/>
      <c r="G25" s="260"/>
      <c r="H25" s="272"/>
    </row>
    <row r="26" spans="1:9" ht="12" customHeight="1">
      <c r="C26" s="269" t="s">
        <v>274</v>
      </c>
      <c r="D26" s="177"/>
      <c r="E26" s="177"/>
      <c r="F26" s="286"/>
      <c r="G26" s="287"/>
      <c r="H26" s="272"/>
    </row>
    <row r="27" spans="1:9" ht="12" customHeight="1">
      <c r="A27" s="194" t="s">
        <v>21</v>
      </c>
      <c r="C27" s="177"/>
      <c r="D27" s="177" t="s">
        <v>275</v>
      </c>
      <c r="E27" s="177"/>
      <c r="F27" s="288">
        <v>1696442.31</v>
      </c>
      <c r="G27" s="266"/>
      <c r="H27" s="261"/>
    </row>
    <row r="28" spans="1:9" customFormat="1" ht="15" customHeight="1">
      <c r="A28" s="262" t="s">
        <v>23</v>
      </c>
      <c r="B28" s="181"/>
      <c r="C28" s="263"/>
      <c r="D28" s="177"/>
      <c r="E28" s="177"/>
      <c r="F28" s="289"/>
      <c r="G28" s="277"/>
      <c r="H28" s="278"/>
    </row>
    <row r="29" spans="1:9" customFormat="1" ht="16.5" customHeight="1">
      <c r="A29" s="262" t="s">
        <v>276</v>
      </c>
      <c r="B29" s="181"/>
      <c r="C29" s="263"/>
      <c r="D29" s="177" t="s">
        <v>277</v>
      </c>
      <c r="E29" s="290"/>
      <c r="F29" s="291">
        <v>49448.32</v>
      </c>
      <c r="G29" s="277"/>
      <c r="H29" s="265"/>
    </row>
    <row r="30" spans="1:9" ht="12" customHeight="1">
      <c r="C30" s="269" t="s">
        <v>278</v>
      </c>
      <c r="D30" s="177"/>
      <c r="E30" s="177"/>
      <c r="F30" s="273">
        <f>SUM(F27:F29)</f>
        <v>1745890.63</v>
      </c>
      <c r="G30" s="274">
        <f>SUM(G27:G29)</f>
        <v>0</v>
      </c>
      <c r="H30" s="272"/>
    </row>
    <row r="31" spans="1:9" ht="12" customHeight="1">
      <c r="C31" s="269"/>
      <c r="D31" s="177"/>
      <c r="E31" s="177"/>
      <c r="F31" s="282"/>
      <c r="G31" s="274"/>
      <c r="H31" s="272"/>
    </row>
    <row r="32" spans="1:9" customFormat="1" ht="17.25" customHeight="1">
      <c r="A32" s="262"/>
      <c r="B32" s="181"/>
      <c r="C32" s="292" t="s">
        <v>279</v>
      </c>
      <c r="D32" s="263"/>
      <c r="E32" s="263"/>
      <c r="F32" s="293"/>
      <c r="G32" s="294"/>
      <c r="H32" s="265"/>
    </row>
    <row r="33" spans="1:9" customFormat="1" ht="12" customHeight="1">
      <c r="A33" s="262" t="s">
        <v>280</v>
      </c>
      <c r="B33" s="181"/>
      <c r="C33" s="263"/>
      <c r="D33" s="177" t="s">
        <v>281</v>
      </c>
      <c r="E33" s="177"/>
      <c r="F33" s="291"/>
      <c r="G33" s="277"/>
      <c r="H33" s="278"/>
    </row>
    <row r="34" spans="1:9" customFormat="1" ht="19.5" customHeight="1">
      <c r="A34" s="262"/>
      <c r="B34" s="181"/>
      <c r="C34" s="292" t="s">
        <v>282</v>
      </c>
      <c r="D34" s="263"/>
      <c r="E34" s="263"/>
      <c r="F34" s="295"/>
      <c r="G34" s="266"/>
      <c r="H34" s="278"/>
    </row>
    <row r="35" spans="1:9" ht="12" customHeight="1">
      <c r="C35" s="269" t="s">
        <v>283</v>
      </c>
      <c r="D35" s="177"/>
      <c r="E35" s="177"/>
      <c r="F35" s="273">
        <f>SUM(F30:F34)</f>
        <v>1745890.63</v>
      </c>
      <c r="G35" s="271">
        <f>SUM(G30,G34)</f>
        <v>0</v>
      </c>
      <c r="H35" s="272"/>
    </row>
    <row r="36" spans="1:9" ht="12" customHeight="1">
      <c r="C36" s="269"/>
      <c r="D36" s="177"/>
      <c r="E36" s="177"/>
      <c r="F36" s="296"/>
      <c r="G36" s="260"/>
      <c r="H36" s="272"/>
    </row>
    <row r="37" spans="1:9" ht="12" customHeight="1">
      <c r="C37" s="297" t="s">
        <v>284</v>
      </c>
      <c r="D37" s="196"/>
      <c r="E37" s="177"/>
      <c r="F37" s="298"/>
      <c r="G37" s="260"/>
      <c r="H37" s="272"/>
    </row>
    <row r="38" spans="1:9" customFormat="1" ht="12" customHeight="1">
      <c r="A38" s="262" t="s">
        <v>285</v>
      </c>
      <c r="B38" s="181"/>
      <c r="C38" s="292"/>
      <c r="D38" s="177" t="s">
        <v>286</v>
      </c>
      <c r="E38" s="177"/>
      <c r="F38" s="46">
        <v>723412.73</v>
      </c>
      <c r="G38" s="277"/>
      <c r="H38" s="278"/>
    </row>
    <row r="39" spans="1:9" ht="12" customHeight="1">
      <c r="A39" s="194" t="s">
        <v>30</v>
      </c>
      <c r="C39" s="177"/>
      <c r="D39" s="177" t="s">
        <v>287</v>
      </c>
      <c r="E39" s="290"/>
      <c r="F39" s="48">
        <v>2266454.5299999998</v>
      </c>
      <c r="G39" s="260"/>
      <c r="H39" s="272"/>
    </row>
    <row r="40" spans="1:9" ht="12" customHeight="1">
      <c r="C40" s="269" t="s">
        <v>288</v>
      </c>
      <c r="D40" s="177"/>
      <c r="E40" s="177"/>
      <c r="F40" s="299">
        <v>2989867.26</v>
      </c>
      <c r="G40" s="271"/>
      <c r="H40" s="272"/>
    </row>
    <row r="41" spans="1:9" ht="12" customHeight="1">
      <c r="C41" s="269"/>
      <c r="D41" s="177"/>
      <c r="E41" s="177"/>
      <c r="F41" s="300"/>
      <c r="G41" s="301"/>
      <c r="H41" s="302"/>
    </row>
    <row r="42" spans="1:9" ht="12" customHeight="1">
      <c r="C42" s="269" t="s">
        <v>289</v>
      </c>
      <c r="D42" s="177"/>
      <c r="E42" s="177"/>
      <c r="F42" s="303"/>
      <c r="G42" s="284">
        <f>+G35+G40</f>
        <v>0</v>
      </c>
      <c r="H42" s="304"/>
      <c r="I42" s="248"/>
    </row>
    <row r="43" spans="1:9" ht="12" customHeight="1">
      <c r="C43" s="269"/>
      <c r="D43" s="177"/>
      <c r="E43" s="177"/>
      <c r="F43" s="274"/>
      <c r="G43" s="274"/>
      <c r="H43" s="272"/>
    </row>
    <row r="44" spans="1:9" ht="12" customHeight="1">
      <c r="C44" s="177"/>
      <c r="D44" s="177"/>
      <c r="E44" s="177"/>
      <c r="F44" s="260"/>
      <c r="G44" s="260"/>
      <c r="H44" s="305"/>
    </row>
    <row r="45" spans="1:9">
      <c r="C45" s="177"/>
      <c r="D45" s="177"/>
      <c r="E45" s="177"/>
      <c r="F45" s="306"/>
      <c r="G45" s="306"/>
      <c r="H45" s="272"/>
    </row>
    <row r="46" spans="1:9">
      <c r="C46" s="307" t="s">
        <v>290</v>
      </c>
      <c r="D46" s="307" t="s">
        <v>291</v>
      </c>
      <c r="E46" s="272"/>
      <c r="G46" s="272"/>
      <c r="H46" s="272"/>
    </row>
    <row r="47" spans="1:9">
      <c r="C47" s="272"/>
      <c r="D47" s="272" t="s">
        <v>292</v>
      </c>
      <c r="G47" s="308"/>
      <c r="H47" s="272"/>
    </row>
    <row r="48" spans="1:9">
      <c r="C48" s="272"/>
      <c r="D48" s="272"/>
      <c r="E48" s="272"/>
      <c r="F48" s="272"/>
      <c r="G48" s="272"/>
      <c r="H48" s="272"/>
    </row>
    <row r="49" spans="4:8">
      <c r="F49" s="309"/>
      <c r="G49" s="310"/>
      <c r="H49" s="311"/>
    </row>
    <row r="51" spans="4:8">
      <c r="H51" s="311"/>
    </row>
    <row r="52" spans="4:8">
      <c r="H52" s="311"/>
    </row>
    <row r="53" spans="4:8">
      <c r="H53" s="311"/>
    </row>
    <row r="54" spans="4:8">
      <c r="H54" s="311"/>
    </row>
    <row r="55" spans="4:8">
      <c r="D55" s="52" t="s">
        <v>293</v>
      </c>
      <c r="H55" s="311"/>
    </row>
    <row r="56" spans="4:8">
      <c r="D56" s="53"/>
    </row>
    <row r="57" spans="4:8">
      <c r="D57" s="52" t="s">
        <v>294</v>
      </c>
    </row>
    <row r="58" spans="4:8" ht="90">
      <c r="D58" s="52" t="s">
        <v>295</v>
      </c>
    </row>
    <row r="59" spans="4:8">
      <c r="D59" s="53"/>
    </row>
    <row r="60" spans="4:8">
      <c r="D60" s="52" t="s">
        <v>296</v>
      </c>
    </row>
    <row r="61" spans="4:8">
      <c r="D61" s="53" t="s">
        <v>297</v>
      </c>
    </row>
    <row r="62" spans="4:8">
      <c r="D62" s="53" t="s">
        <v>298</v>
      </c>
    </row>
    <row r="63" spans="4:8">
      <c r="D63" s="53" t="s">
        <v>299</v>
      </c>
    </row>
    <row r="64" spans="4:8">
      <c r="D64" s="53"/>
    </row>
    <row r="65" spans="4:4" ht="30">
      <c r="D65" s="52" t="s">
        <v>300</v>
      </c>
    </row>
    <row r="66" spans="4:4" ht="30">
      <c r="D66" s="52" t="s">
        <v>301</v>
      </c>
    </row>
    <row r="67" spans="4:4" ht="30">
      <c r="D67" s="52" t="s">
        <v>302</v>
      </c>
    </row>
  </sheetData>
  <mergeCells count="4">
    <mergeCell ref="C1:G1"/>
    <mergeCell ref="C2:G2"/>
    <mergeCell ref="C3:G3"/>
    <mergeCell ref="C4:G4"/>
  </mergeCells>
  <pageMargins left="0.7" right="0.7" top="0.75" bottom="0.75" header="0.3" footer="0.3"/>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T44"/>
  <sheetViews>
    <sheetView topLeftCell="B1" zoomScale="84" zoomScaleNormal="84" workbookViewId="0">
      <selection activeCell="F12" sqref="F12"/>
    </sheetView>
  </sheetViews>
  <sheetFormatPr baseColWidth="10" defaultColWidth="11.42578125" defaultRowHeight="15"/>
  <cols>
    <col min="1" max="1" width="5.28515625" style="194" customWidth="1"/>
    <col min="2" max="2" width="3.7109375" style="195" customWidth="1"/>
    <col min="3" max="3" width="7.28515625" style="195" customWidth="1"/>
    <col min="4" max="4" width="58.85546875" style="195" customWidth="1"/>
    <col min="5" max="5" width="1.7109375" style="195" hidden="1" customWidth="1"/>
    <col min="6" max="6" width="16.42578125" style="195" customWidth="1"/>
    <col min="7" max="7" width="1.140625" style="195" customWidth="1"/>
    <col min="8" max="8" width="4.5703125" style="195" hidden="1" customWidth="1"/>
    <col min="9" max="9" width="3.7109375" style="195" hidden="1" customWidth="1"/>
    <col min="10" max="10" width="11.42578125" style="196"/>
    <col min="11" max="11" width="11.85546875" style="196" customWidth="1"/>
    <col min="12" max="16384" width="11.42578125" style="196"/>
  </cols>
  <sheetData>
    <row r="1" spans="1:11" ht="15.75">
      <c r="A1" s="197"/>
      <c r="B1" s="198"/>
      <c r="C1" s="199"/>
      <c r="D1" s="199"/>
      <c r="E1" s="199"/>
      <c r="F1" s="199"/>
      <c r="G1" s="199"/>
      <c r="H1" s="199"/>
      <c r="I1" s="136"/>
    </row>
    <row r="2" spans="1:11" ht="15.75">
      <c r="A2" s="197"/>
      <c r="B2" s="198"/>
      <c r="C2" s="422" t="s">
        <v>303</v>
      </c>
      <c r="D2" s="422"/>
      <c r="E2" s="422"/>
      <c r="F2" s="422"/>
      <c r="G2" s="422"/>
      <c r="H2" s="422"/>
      <c r="I2" s="136"/>
    </row>
    <row r="3" spans="1:11" ht="15.75">
      <c r="A3" s="197"/>
      <c r="B3" s="198"/>
      <c r="C3" s="422" t="s">
        <v>304</v>
      </c>
      <c r="D3" s="422"/>
      <c r="E3" s="422"/>
      <c r="F3" s="422"/>
      <c r="G3" s="422"/>
      <c r="H3" s="422"/>
      <c r="I3" s="136"/>
    </row>
    <row r="4" spans="1:11" ht="15.75">
      <c r="A4" s="197"/>
      <c r="B4" s="198"/>
      <c r="C4" s="422" t="s">
        <v>305</v>
      </c>
      <c r="D4" s="422"/>
      <c r="E4" s="422"/>
      <c r="F4" s="422"/>
      <c r="G4" s="422"/>
      <c r="H4" s="422"/>
      <c r="I4" s="136"/>
    </row>
    <row r="5" spans="1:11" ht="15.75">
      <c r="A5" s="197"/>
      <c r="B5" s="198"/>
      <c r="C5" s="422" t="s">
        <v>306</v>
      </c>
      <c r="D5" s="422"/>
      <c r="E5" s="422"/>
      <c r="F5" s="422"/>
      <c r="G5" s="422"/>
      <c r="H5" s="422"/>
      <c r="I5" s="136"/>
    </row>
    <row r="6" spans="1:11" ht="15.75">
      <c r="A6" s="197"/>
      <c r="B6" s="198"/>
      <c r="C6" s="199"/>
      <c r="D6" s="201"/>
      <c r="E6" s="201"/>
      <c r="F6" s="199"/>
      <c r="G6" s="199"/>
      <c r="H6" s="199"/>
      <c r="I6" s="136"/>
    </row>
    <row r="7" spans="1:11" ht="15.75">
      <c r="A7" s="197"/>
      <c r="B7" s="198"/>
      <c r="C7" s="199"/>
      <c r="D7" s="199"/>
      <c r="E7" s="199"/>
      <c r="F7" s="202"/>
      <c r="G7" s="200"/>
      <c r="H7" s="202">
        <f>+[1]ESF!H7</f>
        <v>2016</v>
      </c>
      <c r="I7" s="136"/>
    </row>
    <row r="8" spans="1:11" ht="15.75">
      <c r="A8" s="197"/>
      <c r="B8" s="198"/>
      <c r="C8" s="201" t="s">
        <v>307</v>
      </c>
      <c r="D8" s="203"/>
      <c r="E8" s="203"/>
      <c r="F8" s="204"/>
      <c r="G8" s="205"/>
      <c r="H8" s="205"/>
      <c r="I8" s="136"/>
    </row>
    <row r="9" spans="1:11" ht="15.75">
      <c r="A9" s="197" t="s">
        <v>308</v>
      </c>
      <c r="B9" s="198"/>
      <c r="C9" s="199"/>
      <c r="D9" s="199" t="s">
        <v>309</v>
      </c>
      <c r="E9" s="199"/>
      <c r="F9" s="206"/>
      <c r="G9" s="207"/>
      <c r="H9" s="208"/>
      <c r="I9" s="136"/>
    </row>
    <row r="10" spans="1:11" ht="15.75">
      <c r="A10" s="197" t="s">
        <v>310</v>
      </c>
      <c r="B10" s="198"/>
      <c r="C10" s="199"/>
      <c r="D10" s="199" t="s">
        <v>311</v>
      </c>
      <c r="E10" s="199"/>
      <c r="F10" s="209"/>
      <c r="G10" s="207"/>
      <c r="H10" s="208"/>
      <c r="I10" s="136"/>
    </row>
    <row r="11" spans="1:11" ht="15.75">
      <c r="A11" s="197" t="s">
        <v>33</v>
      </c>
      <c r="B11" s="198"/>
      <c r="C11" s="199"/>
      <c r="D11" s="199" t="s">
        <v>312</v>
      </c>
      <c r="E11" s="199"/>
      <c r="F11" s="210">
        <v>1015275.62</v>
      </c>
      <c r="G11" s="207"/>
      <c r="H11" s="208"/>
      <c r="I11" s="136"/>
    </row>
    <row r="12" spans="1:11" ht="15.75">
      <c r="A12" s="197" t="s">
        <v>313</v>
      </c>
      <c r="B12" s="198"/>
      <c r="C12" s="199"/>
      <c r="D12" s="199" t="s">
        <v>314</v>
      </c>
      <c r="E12" s="199"/>
      <c r="F12" s="34">
        <v>2718120.88</v>
      </c>
      <c r="G12" s="207"/>
      <c r="H12" s="208"/>
      <c r="I12" s="136"/>
    </row>
    <row r="13" spans="1:11" ht="15.75">
      <c r="A13" s="197"/>
      <c r="B13" s="198"/>
      <c r="C13" s="201" t="s">
        <v>315</v>
      </c>
      <c r="D13" s="199"/>
      <c r="E13" s="199"/>
      <c r="F13" s="211">
        <f>SUM(F10:F12)</f>
        <v>3733396.5</v>
      </c>
      <c r="G13" s="207"/>
      <c r="H13" s="212">
        <f>SUM(H9:H12)</f>
        <v>0</v>
      </c>
      <c r="I13" s="136"/>
      <c r="K13" s="247"/>
    </row>
    <row r="14" spans="1:11" ht="15.75">
      <c r="A14" s="197"/>
      <c r="B14" s="198"/>
      <c r="C14" s="199"/>
      <c r="D14" s="199" t="s">
        <v>89</v>
      </c>
      <c r="E14" s="199"/>
      <c r="F14" s="213"/>
      <c r="G14" s="214"/>
      <c r="H14" s="214"/>
      <c r="I14" s="136"/>
    </row>
    <row r="15" spans="1:11" ht="15.75">
      <c r="A15" s="197"/>
      <c r="B15" s="198"/>
      <c r="C15" s="201" t="s">
        <v>316</v>
      </c>
      <c r="D15" s="199"/>
      <c r="E15" s="199"/>
      <c r="F15" s="215"/>
      <c r="G15" s="216"/>
      <c r="H15" s="216"/>
      <c r="I15" s="136"/>
    </row>
    <row r="16" spans="1:11" ht="15.75">
      <c r="A16" s="197" t="s">
        <v>35</v>
      </c>
      <c r="B16" s="198"/>
      <c r="C16" s="199"/>
      <c r="D16" s="199" t="s">
        <v>317</v>
      </c>
      <c r="E16" s="199"/>
      <c r="F16" s="217">
        <v>499122.27</v>
      </c>
      <c r="G16" s="214"/>
      <c r="H16" s="214"/>
      <c r="I16" s="136"/>
    </row>
    <row r="17" spans="1:13" ht="15.75">
      <c r="A17" s="197" t="s">
        <v>237</v>
      </c>
      <c r="B17" s="198"/>
      <c r="C17" s="199"/>
      <c r="D17" s="199" t="s">
        <v>318</v>
      </c>
      <c r="E17" s="199"/>
      <c r="F17" s="213"/>
      <c r="G17" s="216"/>
      <c r="H17" s="214"/>
      <c r="I17" s="136"/>
    </row>
    <row r="18" spans="1:13" ht="15.75">
      <c r="A18" s="197" t="s">
        <v>169</v>
      </c>
      <c r="B18" s="198"/>
      <c r="C18" s="199"/>
      <c r="D18" s="199" t="s">
        <v>319</v>
      </c>
      <c r="E18" s="199"/>
      <c r="F18" s="218">
        <v>967819.7</v>
      </c>
      <c r="G18" s="216"/>
      <c r="H18" s="214"/>
      <c r="I18" s="136"/>
    </row>
    <row r="19" spans="1:13" ht="15.75">
      <c r="A19" s="197" t="s">
        <v>244</v>
      </c>
      <c r="B19" s="198"/>
      <c r="C19" s="199"/>
      <c r="D19" s="199" t="s">
        <v>320</v>
      </c>
      <c r="E19" s="199"/>
      <c r="F19" s="206"/>
      <c r="G19" s="216"/>
      <c r="H19" s="214"/>
      <c r="I19" s="136"/>
    </row>
    <row r="20" spans="1:13" ht="15.75">
      <c r="A20" s="197" t="s">
        <v>321</v>
      </c>
      <c r="B20" s="198"/>
      <c r="C20" s="199"/>
      <c r="D20" s="199" t="s">
        <v>322</v>
      </c>
      <c r="E20" s="199"/>
      <c r="F20" s="213"/>
      <c r="G20" s="216"/>
      <c r="H20" s="214"/>
      <c r="I20" s="136"/>
    </row>
    <row r="21" spans="1:13" ht="15.75">
      <c r="A21" s="197" t="s">
        <v>71</v>
      </c>
      <c r="B21" s="198"/>
      <c r="C21" s="199"/>
      <c r="D21" s="199" t="s">
        <v>323</v>
      </c>
      <c r="E21" s="199"/>
      <c r="F21" s="219"/>
      <c r="G21" s="220"/>
      <c r="H21" s="221"/>
      <c r="I21" s="136"/>
    </row>
    <row r="22" spans="1:13" ht="15.75">
      <c r="A22" s="197" t="s">
        <v>324</v>
      </c>
      <c r="B22" s="198"/>
      <c r="C22" s="199"/>
      <c r="D22" s="199" t="s">
        <v>325</v>
      </c>
      <c r="E22" s="199"/>
      <c r="F22" s="222"/>
      <c r="G22" s="223"/>
      <c r="H22" s="214" t="e">
        <f>SUMIF([1]BC!B:B,[1]ERF!A22,[1]BC!G:G)</f>
        <v>#VALUE!</v>
      </c>
      <c r="I22" s="136"/>
    </row>
    <row r="23" spans="1:13" ht="15.75">
      <c r="A23" s="197"/>
      <c r="B23" s="198"/>
      <c r="C23" s="201" t="s">
        <v>326</v>
      </c>
      <c r="D23" s="199"/>
      <c r="E23" s="199"/>
      <c r="F23" s="211">
        <f>SUM(F16:F22)</f>
        <v>1466941.97</v>
      </c>
      <c r="G23" s="224"/>
      <c r="H23" s="212" t="e">
        <f>SUM(H16:H22)</f>
        <v>#VALUE!</v>
      </c>
      <c r="I23" s="136"/>
      <c r="K23" s="247"/>
      <c r="M23" s="248"/>
    </row>
    <row r="24" spans="1:13" ht="15.75">
      <c r="A24" s="197"/>
      <c r="B24" s="198"/>
      <c r="C24" s="225"/>
      <c r="D24" s="199"/>
      <c r="E24" s="199"/>
      <c r="F24" s="226"/>
      <c r="G24" s="227"/>
      <c r="H24" s="214"/>
      <c r="I24" s="136"/>
    </row>
    <row r="25" spans="1:13" ht="15.75">
      <c r="A25" s="197"/>
      <c r="B25" s="198"/>
      <c r="C25" s="199"/>
      <c r="D25" s="199"/>
      <c r="E25" s="199"/>
      <c r="F25" s="226"/>
      <c r="G25" s="223"/>
      <c r="H25" s="214"/>
      <c r="I25" s="136"/>
    </row>
    <row r="26" spans="1:13" ht="15.75">
      <c r="A26" s="197"/>
      <c r="B26" s="198"/>
      <c r="C26" s="199"/>
      <c r="D26" s="199"/>
      <c r="E26" s="199"/>
      <c r="F26" s="228"/>
      <c r="G26" s="223"/>
      <c r="H26" s="208"/>
      <c r="I26" s="136"/>
    </row>
    <row r="27" spans="1:13" ht="15.75">
      <c r="A27" s="197"/>
      <c r="B27" s="198"/>
      <c r="C27" s="201" t="s">
        <v>287</v>
      </c>
      <c r="D27" s="199"/>
      <c r="E27" s="199"/>
      <c r="F27" s="48">
        <f>+F13-F23</f>
        <v>2266454.5299999998</v>
      </c>
      <c r="G27" s="224"/>
      <c r="H27" s="229" t="e">
        <f>+H13-H23+#REF!+#REF!</f>
        <v>#VALUE!</v>
      </c>
      <c r="I27" s="136"/>
      <c r="K27" s="247"/>
    </row>
    <row r="28" spans="1:13" ht="15.75">
      <c r="A28" s="197"/>
      <c r="B28" s="198"/>
      <c r="C28" s="201"/>
      <c r="D28" s="199"/>
      <c r="E28" s="199"/>
      <c r="F28" s="213"/>
      <c r="G28" s="214"/>
      <c r="H28" s="214"/>
      <c r="I28" s="136"/>
    </row>
    <row r="29" spans="1:13" ht="15.75">
      <c r="A29" s="197"/>
      <c r="B29" s="198"/>
      <c r="C29" s="225" t="s">
        <v>327</v>
      </c>
      <c r="D29" s="199"/>
      <c r="E29" s="199"/>
      <c r="F29" s="213"/>
      <c r="G29" s="214"/>
      <c r="H29" s="214"/>
      <c r="I29" s="136"/>
    </row>
    <row r="30" spans="1:13" ht="15.75">
      <c r="A30" s="197" t="s">
        <v>328</v>
      </c>
      <c r="B30" s="198"/>
      <c r="C30" s="201"/>
      <c r="D30" s="199" t="s">
        <v>329</v>
      </c>
      <c r="E30" s="199"/>
      <c r="F30" s="213">
        <v>0</v>
      </c>
      <c r="G30" s="216"/>
      <c r="H30" s="214">
        <v>0</v>
      </c>
      <c r="I30" s="136"/>
    </row>
    <row r="31" spans="1:13" ht="15.75">
      <c r="A31" s="197" t="s">
        <v>330</v>
      </c>
      <c r="B31" s="198"/>
      <c r="C31" s="199"/>
      <c r="D31" s="199" t="s">
        <v>331</v>
      </c>
      <c r="E31" s="199"/>
      <c r="F31" s="230">
        <v>0</v>
      </c>
      <c r="G31" s="216"/>
      <c r="H31" s="221">
        <v>0</v>
      </c>
      <c r="I31" s="136"/>
    </row>
    <row r="32" spans="1:13" ht="15.75">
      <c r="A32" s="197"/>
      <c r="B32" s="198"/>
      <c r="C32" s="201"/>
      <c r="D32" s="199"/>
      <c r="E32" s="199"/>
      <c r="F32" s="231">
        <f>SUM(F30:F31)</f>
        <v>0</v>
      </c>
      <c r="G32" s="232"/>
      <c r="H32" s="229">
        <f>SUM(H30:H31)</f>
        <v>0</v>
      </c>
      <c r="I32" s="136"/>
    </row>
    <row r="33" spans="1:20" ht="15.75">
      <c r="A33" s="197"/>
      <c r="B33" s="198"/>
      <c r="C33" s="201"/>
      <c r="D33" s="199"/>
      <c r="E33" s="199"/>
      <c r="F33" s="213"/>
      <c r="G33" s="214"/>
      <c r="H33" s="214"/>
      <c r="I33" s="136"/>
    </row>
    <row r="34" spans="1:20" ht="15.75">
      <c r="A34" s="197"/>
      <c r="B34" s="198"/>
      <c r="C34" s="199"/>
      <c r="D34" s="199"/>
      <c r="E34" s="199"/>
      <c r="F34" s="214"/>
      <c r="G34" s="214"/>
      <c r="H34" s="214"/>
      <c r="I34" s="136"/>
    </row>
    <row r="35" spans="1:20" ht="15.75">
      <c r="A35" s="197"/>
      <c r="B35" s="233"/>
      <c r="C35" s="423"/>
      <c r="D35" s="423"/>
      <c r="E35" s="423"/>
      <c r="F35" s="423"/>
      <c r="G35" s="423"/>
      <c r="H35" s="424"/>
      <c r="I35" s="136"/>
    </row>
    <row r="36" spans="1:20" ht="15.75">
      <c r="A36" s="197"/>
      <c r="B36" s="234"/>
      <c r="C36" s="235"/>
      <c r="D36" s="236" t="s">
        <v>332</v>
      </c>
      <c r="E36" s="237"/>
      <c r="F36" s="235"/>
      <c r="G36" s="235"/>
      <c r="H36" s="238"/>
      <c r="I36" s="136"/>
    </row>
    <row r="37" spans="1:20" ht="15.75">
      <c r="A37" s="197"/>
      <c r="B37" s="234"/>
      <c r="C37" s="235"/>
      <c r="D37" s="239" t="s">
        <v>333</v>
      </c>
      <c r="E37" s="235"/>
      <c r="F37" s="235"/>
      <c r="G37" s="235"/>
      <c r="H37" s="238"/>
      <c r="I37" s="136"/>
    </row>
    <row r="38" spans="1:20" ht="15.75">
      <c r="A38" s="197"/>
      <c r="B38" s="234"/>
      <c r="C38" s="235"/>
      <c r="D38" s="239"/>
      <c r="E38" s="235"/>
      <c r="F38" s="208"/>
      <c r="G38" s="208"/>
      <c r="H38" s="240"/>
      <c r="I38" s="136"/>
    </row>
    <row r="39" spans="1:20" ht="15.75">
      <c r="B39" s="241"/>
      <c r="C39" s="242"/>
      <c r="D39" s="236" t="s">
        <v>334</v>
      </c>
      <c r="E39" s="242"/>
      <c r="F39" s="242"/>
      <c r="G39" s="242"/>
      <c r="H39" s="243"/>
      <c r="I39" s="136"/>
    </row>
    <row r="40" spans="1:20" ht="15.75">
      <c r="B40" s="241"/>
      <c r="C40" s="242"/>
      <c r="D40" s="236"/>
      <c r="E40" s="242"/>
      <c r="F40" s="242"/>
      <c r="G40" s="242"/>
      <c r="H40" s="243"/>
      <c r="I40" s="136"/>
    </row>
    <row r="41" spans="1:20" ht="15.75">
      <c r="B41" s="241"/>
      <c r="C41" s="242"/>
      <c r="D41" s="242" t="s">
        <v>335</v>
      </c>
      <c r="E41" s="242"/>
      <c r="F41" s="242"/>
      <c r="G41" s="242"/>
      <c r="H41" s="243"/>
      <c r="I41" s="136"/>
      <c r="K41" s="249"/>
      <c r="L41" s="249"/>
      <c r="M41" s="249"/>
      <c r="N41" s="249"/>
      <c r="O41" s="249"/>
      <c r="P41" s="249"/>
      <c r="Q41" s="249"/>
      <c r="R41" s="249"/>
      <c r="S41" s="249"/>
      <c r="T41" s="249"/>
    </row>
    <row r="42" spans="1:20" ht="15.75">
      <c r="B42" s="241"/>
      <c r="C42" s="242" t="s">
        <v>336</v>
      </c>
      <c r="D42" s="244" t="s">
        <v>337</v>
      </c>
      <c r="E42" s="242"/>
      <c r="F42" s="242"/>
      <c r="G42" s="242"/>
      <c r="H42" s="243"/>
      <c r="I42" s="136"/>
    </row>
    <row r="43" spans="1:20" ht="15.75">
      <c r="B43" s="241"/>
      <c r="C43" s="242" t="s">
        <v>338</v>
      </c>
      <c r="D43" s="237" t="s">
        <v>287</v>
      </c>
      <c r="E43" s="235"/>
      <c r="F43" s="242"/>
      <c r="G43" s="242"/>
      <c r="H43" s="243"/>
      <c r="I43" s="136"/>
    </row>
    <row r="44" spans="1:20" ht="15.75">
      <c r="B44" s="245"/>
      <c r="C44" s="244"/>
      <c r="D44" s="244"/>
      <c r="E44" s="244"/>
      <c r="F44" s="244"/>
      <c r="G44" s="244"/>
      <c r="H44" s="246"/>
      <c r="I44" s="136"/>
    </row>
  </sheetData>
  <mergeCells count="5">
    <mergeCell ref="C2:H2"/>
    <mergeCell ref="C3:H3"/>
    <mergeCell ref="C4:H4"/>
    <mergeCell ref="C5:H5"/>
    <mergeCell ref="C35:H35"/>
  </mergeCell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E36"/>
  <sheetViews>
    <sheetView topLeftCell="B1" zoomScale="82" zoomScaleNormal="82" workbookViewId="0">
      <pane ySplit="8" topLeftCell="A9" activePane="bottomLeft" state="frozen"/>
      <selection pane="bottomLeft" activeCell="C14" sqref="C14"/>
    </sheetView>
  </sheetViews>
  <sheetFormatPr baseColWidth="10" defaultColWidth="11" defaultRowHeight="15"/>
  <cols>
    <col min="1" max="1" width="22.28515625" hidden="1" customWidth="1"/>
    <col min="2" max="2" width="83.85546875" customWidth="1"/>
    <col min="3" max="3" width="21.28515625" customWidth="1"/>
  </cols>
  <sheetData>
    <row r="1" spans="1:5" ht="18.75">
      <c r="B1" s="425" t="s">
        <v>1</v>
      </c>
      <c r="C1" s="425"/>
      <c r="D1" s="175"/>
    </row>
    <row r="2" spans="1:5" ht="18.75">
      <c r="B2" s="425" t="s">
        <v>339</v>
      </c>
      <c r="C2" s="425"/>
      <c r="D2" s="175"/>
    </row>
    <row r="3" spans="1:5" ht="18.75">
      <c r="B3" s="426" t="s">
        <v>340</v>
      </c>
      <c r="C3" s="426"/>
      <c r="D3" s="176"/>
    </row>
    <row r="4" spans="1:5" ht="18.75">
      <c r="B4" s="425" t="s">
        <v>306</v>
      </c>
      <c r="C4" s="425"/>
      <c r="D4" s="175"/>
    </row>
    <row r="5" spans="1:5" ht="15.75">
      <c r="A5" s="43"/>
      <c r="B5" s="39"/>
      <c r="C5" s="177"/>
    </row>
    <row r="6" spans="1:5" ht="15" customHeight="1">
      <c r="A6" s="427" t="s">
        <v>341</v>
      </c>
      <c r="B6" s="430" t="s">
        <v>342</v>
      </c>
      <c r="C6" s="430" t="s">
        <v>343</v>
      </c>
    </row>
    <row r="7" spans="1:5" ht="15" customHeight="1">
      <c r="A7" s="428"/>
      <c r="B7" s="431"/>
      <c r="C7" s="431"/>
    </row>
    <row r="8" spans="1:5" ht="15" customHeight="1">
      <c r="A8" s="429"/>
      <c r="B8" s="431"/>
      <c r="C8" s="431"/>
    </row>
    <row r="9" spans="1:5" s="97" customFormat="1" ht="15.75">
      <c r="A9" s="178"/>
      <c r="B9" s="32" t="s">
        <v>344</v>
      </c>
      <c r="C9" s="179"/>
    </row>
    <row r="10" spans="1:5" ht="15.75">
      <c r="A10" s="180"/>
      <c r="B10" s="21" t="s">
        <v>345</v>
      </c>
      <c r="C10" s="179"/>
      <c r="D10" s="181"/>
    </row>
    <row r="11" spans="1:5" ht="15.75">
      <c r="A11" s="180"/>
      <c r="B11" s="21" t="s">
        <v>346</v>
      </c>
      <c r="C11" s="179">
        <v>20236.91</v>
      </c>
      <c r="D11" s="181"/>
    </row>
    <row r="12" spans="1:5" ht="15.75">
      <c r="A12" s="180"/>
      <c r="B12" s="21" t="s">
        <v>347</v>
      </c>
      <c r="C12" s="179"/>
      <c r="D12" s="181"/>
    </row>
    <row r="13" spans="1:5" ht="15.75">
      <c r="A13" s="180"/>
      <c r="B13" s="21" t="s">
        <v>348</v>
      </c>
      <c r="C13" s="179">
        <v>202.75</v>
      </c>
      <c r="D13" s="181"/>
    </row>
    <row r="14" spans="1:5" ht="19.899999999999999" customHeight="1">
      <c r="A14" s="180"/>
      <c r="B14" s="182" t="s">
        <v>349</v>
      </c>
      <c r="C14" s="183"/>
      <c r="D14" s="181"/>
      <c r="E14" s="174"/>
    </row>
    <row r="15" spans="1:5" ht="15.75">
      <c r="A15" s="43"/>
      <c r="B15" s="184"/>
      <c r="C15" s="185"/>
    </row>
    <row r="16" spans="1:5" ht="15" customHeight="1">
      <c r="A16" s="186" t="s">
        <v>341</v>
      </c>
      <c r="B16" s="187" t="s">
        <v>350</v>
      </c>
      <c r="C16" s="188" t="s">
        <v>343</v>
      </c>
    </row>
    <row r="17" spans="1:3" ht="15.75">
      <c r="A17" s="85">
        <v>9995028000</v>
      </c>
      <c r="B17" s="21"/>
      <c r="C17" s="189"/>
    </row>
    <row r="18" spans="1:3" ht="15.75">
      <c r="A18" s="85">
        <v>9995028001</v>
      </c>
      <c r="B18" s="21"/>
      <c r="C18" s="189">
        <f t="shared" ref="C18" si="0">SUM(C15)</f>
        <v>0</v>
      </c>
    </row>
    <row r="19" spans="1:3" ht="15.75">
      <c r="A19" s="85"/>
      <c r="B19" s="21"/>
      <c r="C19" s="189"/>
    </row>
    <row r="20" spans="1:3" ht="15.75">
      <c r="A20" s="85"/>
      <c r="B20" s="21"/>
      <c r="C20" s="189"/>
    </row>
    <row r="21" spans="1:3" ht="15.75">
      <c r="A21" s="85">
        <v>2110003000</v>
      </c>
      <c r="B21" s="32"/>
      <c r="C21" s="189"/>
    </row>
    <row r="22" spans="1:3" ht="15.75">
      <c r="A22" s="85"/>
      <c r="B22" s="21"/>
      <c r="C22" s="190">
        <f>SUM(C18)</f>
        <v>0</v>
      </c>
    </row>
    <row r="23" spans="1:3" ht="15.75">
      <c r="A23" s="85">
        <v>100198000</v>
      </c>
      <c r="B23" s="21"/>
      <c r="C23" s="191">
        <f>SUM(C21)</f>
        <v>0</v>
      </c>
    </row>
    <row r="24" spans="1:3" ht="15.75">
      <c r="A24" s="85"/>
      <c r="B24" s="21"/>
      <c r="C24" s="190">
        <f>SUM(C22)</f>
        <v>0</v>
      </c>
    </row>
    <row r="25" spans="1:3" ht="21.75" customHeight="1">
      <c r="B25" s="182" t="s">
        <v>351</v>
      </c>
      <c r="C25" s="24">
        <f>SUM(C11:C13)</f>
        <v>20439.66</v>
      </c>
    </row>
    <row r="26" spans="1:3">
      <c r="B26" s="39"/>
      <c r="C26" s="39"/>
    </row>
    <row r="27" spans="1:3">
      <c r="B27" s="39"/>
      <c r="C27" s="39"/>
    </row>
    <row r="28" spans="1:3">
      <c r="B28" s="192"/>
      <c r="C28" s="39"/>
    </row>
    <row r="29" spans="1:3" ht="37.5">
      <c r="B29" s="76" t="s">
        <v>352</v>
      </c>
      <c r="C29" s="39"/>
    </row>
    <row r="36" spans="3:3">
      <c r="C36" s="193"/>
    </row>
  </sheetData>
  <mergeCells count="7">
    <mergeCell ref="B1:C1"/>
    <mergeCell ref="B2:C2"/>
    <mergeCell ref="B3:C3"/>
    <mergeCell ref="B4:C4"/>
    <mergeCell ref="A6:A8"/>
    <mergeCell ref="B6:B8"/>
    <mergeCell ref="C6:C8"/>
  </mergeCells>
  <pageMargins left="0.25" right="0.25" top="0.75" bottom="0.75" header="0.3" footer="0.3"/>
  <pageSetup scale="96"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C26"/>
  <sheetViews>
    <sheetView zoomScale="78" zoomScaleNormal="78" workbookViewId="0">
      <selection activeCell="B14" sqref="B14"/>
    </sheetView>
  </sheetViews>
  <sheetFormatPr baseColWidth="10" defaultColWidth="11" defaultRowHeight="15"/>
  <cols>
    <col min="1" max="1" width="59" customWidth="1"/>
    <col min="2" max="2" width="27.5703125" customWidth="1"/>
    <col min="4" max="4" width="7.42578125" customWidth="1"/>
    <col min="5" max="5" width="10.28515625" customWidth="1"/>
    <col min="6" max="6" width="28" customWidth="1"/>
    <col min="7" max="7" width="12.42578125" customWidth="1"/>
    <col min="8" max="8" width="8.5703125" customWidth="1"/>
    <col min="9" max="9" width="7.140625" customWidth="1"/>
    <col min="10" max="10" width="26.5703125" customWidth="1"/>
    <col min="11" max="11" width="13.7109375" customWidth="1"/>
    <col min="12" max="12" width="14.42578125" customWidth="1"/>
  </cols>
  <sheetData>
    <row r="1" spans="1:3" ht="18.75">
      <c r="A1" s="425" t="s">
        <v>1</v>
      </c>
      <c r="B1" s="425"/>
      <c r="C1" s="75"/>
    </row>
    <row r="2" spans="1:3" ht="18.75">
      <c r="A2" s="425" t="s">
        <v>353</v>
      </c>
      <c r="B2" s="425"/>
      <c r="C2" s="75"/>
    </row>
    <row r="3" spans="1:3" ht="18.75">
      <c r="A3" s="426" t="s">
        <v>354</v>
      </c>
      <c r="B3" s="426"/>
      <c r="C3" s="75"/>
    </row>
    <row r="4" spans="1:3" ht="18.75">
      <c r="A4" s="425" t="s">
        <v>306</v>
      </c>
      <c r="B4" s="425"/>
      <c r="C4" s="75"/>
    </row>
    <row r="5" spans="1:3" ht="18.75">
      <c r="A5" s="163"/>
      <c r="B5" s="163"/>
      <c r="C5" s="75"/>
    </row>
    <row r="6" spans="1:3" ht="15" customHeight="1">
      <c r="A6" s="430" t="s">
        <v>355</v>
      </c>
      <c r="B6" s="433" t="s">
        <v>343</v>
      </c>
      <c r="C6" s="75"/>
    </row>
    <row r="7" spans="1:3" ht="15" customHeight="1">
      <c r="A7" s="431"/>
      <c r="B7" s="434"/>
      <c r="C7" s="75"/>
    </row>
    <row r="8" spans="1:3" ht="15.75" customHeight="1">
      <c r="A8" s="432"/>
      <c r="B8" s="435"/>
      <c r="C8" s="75"/>
    </row>
    <row r="9" spans="1:3" s="162" customFormat="1" ht="18.75">
      <c r="A9" s="164" t="s">
        <v>356</v>
      </c>
      <c r="B9" s="165">
        <v>0</v>
      </c>
      <c r="C9" s="166"/>
    </row>
    <row r="10" spans="1:3" s="162" customFormat="1" ht="18.75">
      <c r="A10" s="167" t="s">
        <v>357</v>
      </c>
      <c r="B10" s="165">
        <v>0</v>
      </c>
      <c r="C10" s="166"/>
    </row>
    <row r="11" spans="1:3" s="162" customFormat="1" ht="18.75">
      <c r="A11" s="167" t="s">
        <v>358</v>
      </c>
      <c r="B11" s="165"/>
      <c r="C11" s="166"/>
    </row>
    <row r="12" spans="1:3" s="162" customFormat="1" ht="18.75">
      <c r="A12" s="167" t="s">
        <v>359</v>
      </c>
      <c r="B12" s="165"/>
      <c r="C12" s="166"/>
    </row>
    <row r="13" spans="1:3" s="162" customFormat="1" ht="18.75">
      <c r="A13" s="167" t="s">
        <v>360</v>
      </c>
      <c r="B13" s="165">
        <v>2718120.88</v>
      </c>
      <c r="C13" s="166"/>
    </row>
    <row r="14" spans="1:3" s="162" customFormat="1" ht="18.75">
      <c r="A14" s="167" t="s">
        <v>361</v>
      </c>
      <c r="B14" s="165"/>
      <c r="C14" s="166"/>
    </row>
    <row r="15" spans="1:3" ht="18.75">
      <c r="A15" s="168" t="s">
        <v>362</v>
      </c>
      <c r="B15" s="169">
        <f>SUM(B9:B14)</f>
        <v>2718120.88</v>
      </c>
      <c r="C15" s="75"/>
    </row>
    <row r="16" spans="1:3" ht="18.75">
      <c r="A16" s="170"/>
      <c r="B16" s="171"/>
      <c r="C16" s="75"/>
    </row>
    <row r="17" spans="1:3" ht="18.75">
      <c r="A17" s="170"/>
      <c r="B17" s="171"/>
      <c r="C17" s="75"/>
    </row>
    <row r="18" spans="1:3" ht="18.75">
      <c r="A18" s="170"/>
      <c r="B18" s="171"/>
      <c r="C18" s="75"/>
    </row>
    <row r="19" spans="1:3" ht="93.75">
      <c r="A19" s="76" t="s">
        <v>363</v>
      </c>
      <c r="B19" s="171"/>
      <c r="C19" s="75"/>
    </row>
    <row r="20" spans="1:3" ht="18.75">
      <c r="A20" s="170"/>
      <c r="B20" s="172"/>
      <c r="C20" s="77"/>
    </row>
    <row r="21" spans="1:3" ht="18.75">
      <c r="A21" s="77"/>
      <c r="B21" s="77"/>
      <c r="C21" s="77"/>
    </row>
    <row r="23" spans="1:3">
      <c r="A23" s="173"/>
      <c r="B23" s="88"/>
    </row>
    <row r="24" spans="1:3">
      <c r="A24" s="173"/>
      <c r="B24" s="88"/>
    </row>
    <row r="25" spans="1:3">
      <c r="B25" s="88"/>
    </row>
    <row r="26" spans="1:3">
      <c r="B26" s="174"/>
    </row>
  </sheetData>
  <mergeCells count="6">
    <mergeCell ref="A1:B1"/>
    <mergeCell ref="A2:B2"/>
    <mergeCell ref="A3:B3"/>
    <mergeCell ref="A4:B4"/>
    <mergeCell ref="A6:A8"/>
    <mergeCell ref="B6:B8"/>
  </mergeCells>
  <pageMargins left="0.7" right="0.7" top="0.75" bottom="0.75" header="0.3" footer="0.3"/>
  <pageSetup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E24"/>
  <sheetViews>
    <sheetView workbookViewId="0">
      <selection activeCell="B15" sqref="B15"/>
    </sheetView>
  </sheetViews>
  <sheetFormatPr baseColWidth="10" defaultColWidth="11" defaultRowHeight="15"/>
  <cols>
    <col min="1" max="1" width="59.85546875" customWidth="1"/>
    <col min="2" max="2" width="18.7109375" customWidth="1"/>
    <col min="4" max="4" width="14.5703125" customWidth="1"/>
    <col min="5" max="5" width="12.5703125" customWidth="1"/>
  </cols>
  <sheetData>
    <row r="1" spans="1:5" ht="15.75">
      <c r="A1" s="436" t="s">
        <v>1</v>
      </c>
      <c r="B1" s="436"/>
      <c r="C1" s="39"/>
    </row>
    <row r="2" spans="1:5" ht="18.75">
      <c r="A2" s="425" t="s">
        <v>364</v>
      </c>
      <c r="B2" s="425"/>
      <c r="C2" s="39"/>
    </row>
    <row r="3" spans="1:5" ht="18.75">
      <c r="A3" s="426" t="s">
        <v>365</v>
      </c>
      <c r="B3" s="426"/>
      <c r="C3" s="39"/>
    </row>
    <row r="4" spans="1:5" ht="18.75">
      <c r="A4" s="425" t="s">
        <v>306</v>
      </c>
      <c r="B4" s="425"/>
      <c r="C4" s="39"/>
    </row>
    <row r="5" spans="1:5">
      <c r="A5" s="430" t="s">
        <v>366</v>
      </c>
      <c r="B5" s="433" t="s">
        <v>343</v>
      </c>
      <c r="C5" s="39"/>
    </row>
    <row r="6" spans="1:5">
      <c r="A6" s="431"/>
      <c r="B6" s="434"/>
      <c r="C6" s="39"/>
    </row>
    <row r="7" spans="1:5">
      <c r="A7" s="432"/>
      <c r="B7" s="435"/>
      <c r="C7" s="39"/>
    </row>
    <row r="8" spans="1:5">
      <c r="A8" s="155" t="s">
        <v>367</v>
      </c>
      <c r="B8" s="156">
        <v>1402950.41</v>
      </c>
      <c r="C8" s="39"/>
    </row>
    <row r="9" spans="1:5">
      <c r="A9" s="155" t="s">
        <v>368</v>
      </c>
      <c r="B9" s="156">
        <v>25244.720000000001</v>
      </c>
      <c r="C9" s="39"/>
    </row>
    <row r="10" spans="1:5">
      <c r="A10" s="155" t="s">
        <v>369</v>
      </c>
      <c r="B10" s="156">
        <v>259032.22</v>
      </c>
      <c r="C10" s="39"/>
    </row>
    <row r="11" spans="1:5">
      <c r="A11" s="155" t="s">
        <v>370</v>
      </c>
      <c r="B11" s="156"/>
      <c r="C11" s="39"/>
    </row>
    <row r="12" spans="1:5">
      <c r="A12" s="155" t="s">
        <v>371</v>
      </c>
      <c r="B12" s="156">
        <v>0</v>
      </c>
      <c r="C12" s="39"/>
    </row>
    <row r="13" spans="1:5">
      <c r="A13" s="155" t="s">
        <v>372</v>
      </c>
      <c r="B13" s="156">
        <v>0</v>
      </c>
      <c r="C13" s="39"/>
    </row>
    <row r="14" spans="1:5">
      <c r="A14" s="155" t="s">
        <v>373</v>
      </c>
      <c r="B14" s="156">
        <v>93838</v>
      </c>
      <c r="C14" s="39"/>
      <c r="E14" s="157"/>
    </row>
    <row r="15" spans="1:5">
      <c r="A15" s="155" t="s">
        <v>374</v>
      </c>
      <c r="B15" s="156">
        <v>0</v>
      </c>
      <c r="C15" s="39"/>
    </row>
    <row r="16" spans="1:5">
      <c r="A16" s="155" t="s">
        <v>375</v>
      </c>
      <c r="B16" s="156">
        <v>0</v>
      </c>
      <c r="C16" s="39"/>
      <c r="E16" s="158"/>
    </row>
    <row r="17" spans="1:5">
      <c r="A17" s="155" t="s">
        <v>376</v>
      </c>
      <c r="B17" s="156">
        <v>0</v>
      </c>
      <c r="C17" s="39"/>
    </row>
    <row r="18" spans="1:5">
      <c r="A18" s="155" t="s">
        <v>377</v>
      </c>
      <c r="B18" s="156">
        <v>0</v>
      </c>
      <c r="C18" s="39"/>
    </row>
    <row r="19" spans="1:5">
      <c r="A19" s="155"/>
      <c r="B19" s="159"/>
      <c r="C19" s="39"/>
    </row>
    <row r="20" spans="1:5">
      <c r="A20" s="160" t="s">
        <v>378</v>
      </c>
      <c r="B20" s="161">
        <f>SUM(B8:B19)</f>
        <v>1781065.35</v>
      </c>
      <c r="C20" s="39"/>
    </row>
    <row r="21" spans="1:5">
      <c r="A21" s="39"/>
      <c r="B21" s="39"/>
      <c r="C21" s="39"/>
    </row>
    <row r="22" spans="1:5">
      <c r="A22" s="39"/>
      <c r="B22" s="39"/>
      <c r="C22" s="39"/>
    </row>
    <row r="23" spans="1:5" ht="45">
      <c r="A23" s="52" t="s">
        <v>379</v>
      </c>
      <c r="B23" s="39"/>
      <c r="C23" s="39"/>
    </row>
    <row r="24" spans="1:5">
      <c r="E24" s="158"/>
    </row>
  </sheetData>
  <mergeCells count="6">
    <mergeCell ref="A1:B1"/>
    <mergeCell ref="A2:B2"/>
    <mergeCell ref="A3:B3"/>
    <mergeCell ref="A4:B4"/>
    <mergeCell ref="A5:A7"/>
    <mergeCell ref="B5:B7"/>
  </mergeCells>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44"/>
  <sheetViews>
    <sheetView zoomScale="91" zoomScaleNormal="91" workbookViewId="0">
      <selection activeCell="A3" sqref="A3:B3"/>
    </sheetView>
  </sheetViews>
  <sheetFormatPr baseColWidth="10" defaultColWidth="11" defaultRowHeight="15"/>
  <cols>
    <col min="1" max="1" width="59.7109375" customWidth="1"/>
    <col min="2" max="2" width="19" customWidth="1"/>
    <col min="4" max="4" width="4.5703125" customWidth="1"/>
    <col min="5" max="5" width="6.28515625" customWidth="1"/>
    <col min="6" max="6" width="25.5703125" customWidth="1"/>
    <col min="7" max="7" width="10.5703125" customWidth="1"/>
    <col min="8" max="8" width="15.42578125" customWidth="1"/>
    <col min="9" max="9" width="12.42578125" customWidth="1"/>
    <col min="10" max="10" width="14.28515625" customWidth="1"/>
  </cols>
  <sheetData>
    <row r="1" spans="1:6" ht="18.75">
      <c r="A1" s="437" t="s">
        <v>380</v>
      </c>
      <c r="B1" s="437"/>
    </row>
    <row r="2" spans="1:6" ht="18.75">
      <c r="A2" s="437" t="s">
        <v>381</v>
      </c>
      <c r="B2" s="437"/>
    </row>
    <row r="3" spans="1:6" ht="18.75">
      <c r="A3" s="438" t="s">
        <v>382</v>
      </c>
      <c r="B3" s="438"/>
    </row>
    <row r="4" spans="1:6" ht="18.75">
      <c r="A4" s="437" t="s">
        <v>306</v>
      </c>
      <c r="B4" s="437"/>
    </row>
    <row r="5" spans="1:6" ht="15.75">
      <c r="A5" s="126"/>
      <c r="B5" s="127"/>
    </row>
    <row r="6" spans="1:6" ht="15.75" customHeight="1">
      <c r="A6" s="439" t="s">
        <v>383</v>
      </c>
      <c r="B6" s="427" t="s">
        <v>343</v>
      </c>
    </row>
    <row r="7" spans="1:6" ht="15" customHeight="1">
      <c r="A7" s="440"/>
      <c r="B7" s="428"/>
    </row>
    <row r="8" spans="1:6" ht="15.75">
      <c r="A8" s="128" t="s">
        <v>384</v>
      </c>
      <c r="B8" s="129"/>
      <c r="F8" s="130"/>
    </row>
    <row r="9" spans="1:6" ht="15.75">
      <c r="A9" s="131" t="s">
        <v>385</v>
      </c>
      <c r="B9" s="132">
        <v>216130</v>
      </c>
      <c r="F9" s="130"/>
    </row>
    <row r="10" spans="1:6" ht="15.75">
      <c r="A10" s="131" t="s">
        <v>386</v>
      </c>
      <c r="B10" s="132"/>
    </row>
    <row r="11" spans="1:6" ht="15.75">
      <c r="A11" s="131" t="s">
        <v>387</v>
      </c>
      <c r="B11" s="132"/>
    </row>
    <row r="12" spans="1:6" ht="15.75">
      <c r="A12" s="131" t="s">
        <v>388</v>
      </c>
      <c r="B12" s="133">
        <v>216130</v>
      </c>
    </row>
    <row r="13" spans="1:6" ht="15.75">
      <c r="A13" s="134"/>
      <c r="B13" s="135"/>
    </row>
    <row r="14" spans="1:6" ht="15.75">
      <c r="A14" s="134"/>
      <c r="B14" s="135"/>
    </row>
    <row r="15" spans="1:6" ht="15.75">
      <c r="A15" s="134"/>
      <c r="B15" s="135"/>
    </row>
    <row r="16" spans="1:6" ht="15.75">
      <c r="A16" s="136"/>
      <c r="B16" s="136"/>
    </row>
    <row r="17" spans="1:3" ht="15.75">
      <c r="A17" s="137" t="s">
        <v>389</v>
      </c>
      <c r="B17" s="138" t="s">
        <v>390</v>
      </c>
    </row>
    <row r="18" spans="1:3" ht="15.75">
      <c r="A18" s="139" t="s">
        <v>384</v>
      </c>
      <c r="B18" s="140"/>
    </row>
    <row r="19" spans="1:3" ht="15.75">
      <c r="A19" s="131" t="s">
        <v>385</v>
      </c>
      <c r="B19" s="141"/>
    </row>
    <row r="20" spans="1:3" ht="15.75">
      <c r="A20" s="131" t="s">
        <v>386</v>
      </c>
      <c r="B20" s="132"/>
    </row>
    <row r="21" spans="1:3" ht="15.75">
      <c r="A21" s="131" t="s">
        <v>387</v>
      </c>
      <c r="B21" s="132"/>
    </row>
    <row r="22" spans="1:3" ht="15.75">
      <c r="A22" s="131" t="s">
        <v>388</v>
      </c>
      <c r="B22" s="133"/>
    </row>
    <row r="23" spans="1:3" ht="15.75">
      <c r="A23" s="136"/>
      <c r="B23" s="142"/>
    </row>
    <row r="24" spans="1:3" ht="15.75">
      <c r="A24" s="136"/>
      <c r="B24" s="143"/>
    </row>
    <row r="25" spans="1:3">
      <c r="A25" s="127"/>
      <c r="B25" s="142"/>
    </row>
    <row r="26" spans="1:3">
      <c r="A26" s="441" t="s">
        <v>391</v>
      </c>
      <c r="B26" s="144" t="s">
        <v>392</v>
      </c>
    </row>
    <row r="27" spans="1:3">
      <c r="A27" s="442"/>
      <c r="B27" s="145" t="s">
        <v>393</v>
      </c>
      <c r="C27" t="s">
        <v>89</v>
      </c>
    </row>
    <row r="28" spans="1:3" ht="15.75">
      <c r="A28" s="146" t="s">
        <v>394</v>
      </c>
      <c r="B28" s="147"/>
    </row>
    <row r="29" spans="1:3" ht="15.75">
      <c r="A29" s="131" t="s">
        <v>395</v>
      </c>
      <c r="B29" s="129"/>
    </row>
    <row r="30" spans="1:3" ht="15.75">
      <c r="A30" s="131" t="s">
        <v>396</v>
      </c>
      <c r="B30" s="129"/>
    </row>
    <row r="31" spans="1:3" ht="15.75">
      <c r="A31" s="131" t="s">
        <v>397</v>
      </c>
      <c r="B31" s="129"/>
    </row>
    <row r="32" spans="1:3" ht="15.75">
      <c r="A32" s="131" t="s">
        <v>398</v>
      </c>
      <c r="B32" s="148">
        <v>0</v>
      </c>
    </row>
    <row r="33" spans="1:3" ht="15.75">
      <c r="A33" s="131" t="s">
        <v>399</v>
      </c>
      <c r="B33" s="148"/>
    </row>
    <row r="34" spans="1:3" ht="15.75">
      <c r="A34" s="131" t="s">
        <v>388</v>
      </c>
      <c r="B34" s="149"/>
    </row>
    <row r="35" spans="1:3" ht="15.75">
      <c r="A35" s="131"/>
      <c r="B35" s="150"/>
    </row>
    <row r="36" spans="1:3" ht="15.75">
      <c r="A36" s="131"/>
      <c r="B36" s="150"/>
    </row>
    <row r="37" spans="1:3" ht="27" customHeight="1">
      <c r="A37" s="151" t="s">
        <v>400</v>
      </c>
      <c r="B37" s="133"/>
    </row>
    <row r="38" spans="1:3">
      <c r="A38" s="152"/>
      <c r="B38" s="127"/>
    </row>
    <row r="39" spans="1:3" ht="15.75">
      <c r="A39" s="153"/>
      <c r="B39" s="154"/>
    </row>
    <row r="40" spans="1:3" ht="47.25">
      <c r="A40" s="41" t="s">
        <v>401</v>
      </c>
      <c r="B40" s="43"/>
    </row>
    <row r="41" spans="1:3" ht="15.75">
      <c r="A41" s="43"/>
      <c r="B41" s="43"/>
    </row>
    <row r="42" spans="1:3" ht="15.75">
      <c r="A42" s="43"/>
      <c r="B42" s="43"/>
      <c r="C42" s="127"/>
    </row>
    <row r="43" spans="1:3" ht="15.75">
      <c r="A43" s="43"/>
      <c r="B43" s="43"/>
    </row>
    <row r="44" spans="1:3" ht="15.75">
      <c r="A44" s="43"/>
      <c r="B44" s="43"/>
    </row>
  </sheetData>
  <mergeCells count="7">
    <mergeCell ref="A26:A27"/>
    <mergeCell ref="B6:B7"/>
    <mergeCell ref="A1:B1"/>
    <mergeCell ref="A2:B2"/>
    <mergeCell ref="A3:B3"/>
    <mergeCell ref="A4:B4"/>
    <mergeCell ref="A6:A7"/>
  </mergeCells>
  <pageMargins left="0.7" right="0.7" top="0.75" bottom="0.75" header="0.3" footer="0.3"/>
  <pageSetup fitToHeight="0"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7"/>
  <sheetViews>
    <sheetView zoomScale="78" zoomScaleNormal="78" workbookViewId="0">
      <selection activeCell="C10" sqref="C10"/>
    </sheetView>
  </sheetViews>
  <sheetFormatPr baseColWidth="10" defaultColWidth="11" defaultRowHeight="15"/>
  <cols>
    <col min="1" max="1" width="63.140625" customWidth="1"/>
    <col min="2" max="2" width="37.140625" customWidth="1"/>
    <col min="3" max="3" width="12.7109375" customWidth="1"/>
    <col min="4" max="4" width="8.28515625" customWidth="1"/>
    <col min="5" max="5" width="35" customWidth="1"/>
    <col min="6" max="6" width="42.140625" customWidth="1"/>
    <col min="7" max="7" width="15.7109375" customWidth="1"/>
  </cols>
  <sheetData>
    <row r="1" spans="1:7" ht="18.75">
      <c r="A1" s="437" t="s">
        <v>402</v>
      </c>
      <c r="B1" s="437"/>
    </row>
    <row r="2" spans="1:7" ht="18.75">
      <c r="A2" s="437" t="s">
        <v>403</v>
      </c>
      <c r="B2" s="437"/>
    </row>
    <row r="3" spans="1:7" ht="18.75">
      <c r="A3" s="438" t="s">
        <v>404</v>
      </c>
      <c r="B3" s="438"/>
      <c r="G3" s="88"/>
    </row>
    <row r="4" spans="1:7" ht="18.75">
      <c r="A4" s="437" t="s">
        <v>306</v>
      </c>
      <c r="B4" s="437"/>
      <c r="E4" s="99"/>
      <c r="F4" s="100"/>
      <c r="G4" s="101"/>
    </row>
    <row r="5" spans="1:7" ht="18.75">
      <c r="A5" s="20"/>
      <c r="B5" s="20"/>
      <c r="E5" s="102"/>
      <c r="F5" s="102"/>
      <c r="G5" s="101"/>
    </row>
    <row r="6" spans="1:7" ht="18.75">
      <c r="A6" s="77"/>
      <c r="B6" s="103"/>
      <c r="E6" s="104"/>
      <c r="F6" s="105"/>
      <c r="G6" s="101"/>
    </row>
    <row r="7" spans="1:7" ht="15" customHeight="1">
      <c r="A7" s="443" t="s">
        <v>355</v>
      </c>
      <c r="B7" s="446" t="s">
        <v>343</v>
      </c>
      <c r="E7" s="104"/>
      <c r="F7" s="106"/>
      <c r="G7" s="101"/>
    </row>
    <row r="8" spans="1:7" ht="15" customHeight="1">
      <c r="A8" s="444"/>
      <c r="B8" s="447"/>
      <c r="E8" s="104"/>
      <c r="F8" s="107"/>
      <c r="G8" s="101"/>
    </row>
    <row r="9" spans="1:7" ht="15.75" customHeight="1">
      <c r="A9" s="445"/>
      <c r="B9" s="448"/>
      <c r="E9" s="104"/>
      <c r="F9" s="107"/>
      <c r="G9" s="101"/>
    </row>
    <row r="10" spans="1:7" ht="18.75">
      <c r="A10" s="108" t="s">
        <v>405</v>
      </c>
      <c r="B10" s="109">
        <v>1696442.31</v>
      </c>
      <c r="E10" s="102"/>
      <c r="F10" s="107"/>
      <c r="G10" s="101"/>
    </row>
    <row r="11" spans="1:7" ht="18.75">
      <c r="A11" s="108" t="s">
        <v>406</v>
      </c>
      <c r="B11" s="110"/>
      <c r="E11" s="102"/>
      <c r="F11" s="107"/>
      <c r="G11" s="101"/>
    </row>
    <row r="12" spans="1:7" ht="19.5" customHeight="1">
      <c r="A12" s="111" t="s">
        <v>407</v>
      </c>
      <c r="B12" s="112">
        <f>SUM(B10:B11)</f>
        <v>1696442.31</v>
      </c>
      <c r="E12" s="102"/>
      <c r="F12" s="107"/>
      <c r="G12" s="101"/>
    </row>
    <row r="13" spans="1:7" ht="18.75">
      <c r="A13" s="113"/>
      <c r="B13" s="113"/>
      <c r="E13" s="104"/>
      <c r="F13" s="107"/>
      <c r="G13" s="101"/>
    </row>
    <row r="14" spans="1:7" ht="15" customHeight="1">
      <c r="A14" s="77"/>
      <c r="B14" s="77"/>
      <c r="C14" s="95"/>
      <c r="E14" s="114"/>
      <c r="F14" s="107"/>
      <c r="G14" s="101"/>
    </row>
    <row r="15" spans="1:7" ht="56.25">
      <c r="A15" s="76" t="s">
        <v>408</v>
      </c>
      <c r="B15" s="77"/>
      <c r="E15" s="115"/>
      <c r="F15" s="116"/>
      <c r="G15" s="101"/>
    </row>
    <row r="16" spans="1:7" ht="18.75">
      <c r="A16" s="117"/>
      <c r="B16" s="117"/>
      <c r="C16" s="27"/>
      <c r="D16" s="27"/>
      <c r="E16" s="114"/>
      <c r="F16" s="107"/>
      <c r="G16" s="101"/>
    </row>
    <row r="17" spans="1:7" ht="18.75">
      <c r="A17" s="76" t="s">
        <v>409</v>
      </c>
      <c r="B17" s="117"/>
      <c r="C17" s="27"/>
      <c r="D17" s="27"/>
      <c r="E17" s="104"/>
      <c r="F17" s="105"/>
      <c r="G17" s="101"/>
    </row>
    <row r="18" spans="1:7" ht="37.5">
      <c r="A18" s="76" t="s">
        <v>410</v>
      </c>
      <c r="B18" s="117"/>
      <c r="C18" s="27"/>
      <c r="D18" s="27"/>
      <c r="E18" s="104"/>
      <c r="F18" s="105"/>
      <c r="G18" s="101"/>
    </row>
    <row r="19" spans="1:7" ht="18.75">
      <c r="A19" s="78"/>
      <c r="B19" s="117"/>
      <c r="C19" s="27"/>
      <c r="D19" s="27"/>
      <c r="E19" s="104"/>
      <c r="F19" s="105"/>
      <c r="G19" s="101"/>
    </row>
    <row r="20" spans="1:7" ht="37.5">
      <c r="A20" s="76" t="s">
        <v>411</v>
      </c>
      <c r="B20" s="117"/>
      <c r="C20" s="27"/>
      <c r="D20" s="27"/>
      <c r="E20" s="118"/>
      <c r="F20" s="116"/>
      <c r="G20" s="101"/>
    </row>
    <row r="21" spans="1:7" ht="18.75">
      <c r="A21" s="117"/>
      <c r="B21" s="117"/>
      <c r="C21" s="27"/>
      <c r="D21" s="27"/>
      <c r="E21" s="115"/>
      <c r="F21" s="119"/>
      <c r="G21" s="101"/>
    </row>
    <row r="22" spans="1:7">
      <c r="A22" s="27"/>
      <c r="B22" s="27"/>
      <c r="C22" s="27"/>
      <c r="D22" s="27"/>
      <c r="E22" s="115"/>
      <c r="F22" s="119"/>
      <c r="G22" s="101"/>
    </row>
    <row r="23" spans="1:7">
      <c r="A23" s="27"/>
      <c r="B23" s="27"/>
      <c r="C23" s="27"/>
      <c r="D23" s="27"/>
      <c r="E23" s="115"/>
      <c r="F23" s="119"/>
      <c r="G23" s="101"/>
    </row>
    <row r="24" spans="1:7">
      <c r="A24" s="27"/>
      <c r="B24" s="27"/>
      <c r="C24" s="27"/>
      <c r="D24" s="27"/>
      <c r="E24" s="115"/>
      <c r="F24" s="119"/>
      <c r="G24" s="101"/>
    </row>
    <row r="25" spans="1:7">
      <c r="A25" s="27"/>
      <c r="B25" s="27"/>
      <c r="C25" s="27"/>
      <c r="D25" s="27"/>
      <c r="E25" s="104"/>
      <c r="F25" s="105"/>
      <c r="G25" s="101"/>
    </row>
    <row r="26" spans="1:7">
      <c r="A26" s="27"/>
      <c r="B26" s="27"/>
      <c r="C26" s="27"/>
      <c r="D26" s="27"/>
      <c r="E26" s="104"/>
      <c r="F26" s="105"/>
      <c r="G26" s="101"/>
    </row>
    <row r="27" spans="1:7">
      <c r="A27" s="27"/>
      <c r="B27" s="27"/>
      <c r="C27" s="27"/>
      <c r="D27" s="27"/>
      <c r="E27" s="104"/>
      <c r="F27" s="105"/>
      <c r="G27" s="101"/>
    </row>
    <row r="28" spans="1:7">
      <c r="A28" s="27"/>
      <c r="B28" s="27"/>
      <c r="C28" s="27"/>
      <c r="D28" s="27"/>
      <c r="E28" s="115"/>
      <c r="F28" s="119"/>
      <c r="G28" s="101"/>
    </row>
    <row r="29" spans="1:7">
      <c r="A29" s="27"/>
      <c r="B29" s="27"/>
      <c r="C29" s="27"/>
      <c r="D29" s="27"/>
      <c r="E29" s="118"/>
      <c r="F29" s="116"/>
      <c r="G29" s="101"/>
    </row>
    <row r="30" spans="1:7">
      <c r="A30" s="27"/>
      <c r="B30" s="27"/>
      <c r="C30" s="27"/>
      <c r="D30" s="27"/>
      <c r="E30" s="115"/>
      <c r="F30" s="119"/>
      <c r="G30" s="101"/>
    </row>
    <row r="31" spans="1:7">
      <c r="A31" s="27"/>
      <c r="B31" s="27"/>
      <c r="C31" s="27"/>
      <c r="D31" s="27"/>
      <c r="E31" s="115"/>
      <c r="F31" s="119"/>
      <c r="G31" s="101"/>
    </row>
    <row r="32" spans="1:7">
      <c r="A32" s="27"/>
      <c r="B32" s="27"/>
      <c r="C32" s="27"/>
      <c r="D32" s="27"/>
      <c r="E32" s="115"/>
      <c r="F32" s="119"/>
      <c r="G32" s="101"/>
    </row>
    <row r="33" spans="1:7">
      <c r="A33" s="27"/>
      <c r="B33" s="27"/>
      <c r="C33" s="27"/>
      <c r="D33" s="27"/>
      <c r="E33" s="115"/>
      <c r="F33" s="119"/>
      <c r="G33" s="101"/>
    </row>
    <row r="34" spans="1:7" ht="19.899999999999999" customHeight="1">
      <c r="E34" s="115"/>
      <c r="F34" s="119"/>
      <c r="G34" s="120"/>
    </row>
    <row r="35" spans="1:7">
      <c r="E35" s="118"/>
      <c r="F35" s="116"/>
      <c r="G35" s="101"/>
    </row>
    <row r="36" spans="1:7">
      <c r="E36" s="115"/>
      <c r="F36" s="121"/>
      <c r="G36" s="101"/>
    </row>
    <row r="37" spans="1:7">
      <c r="E37" s="104"/>
      <c r="F37" s="105"/>
      <c r="G37" s="65"/>
    </row>
    <row r="38" spans="1:7">
      <c r="E38" s="118"/>
      <c r="F38" s="116"/>
      <c r="G38" s="27"/>
    </row>
    <row r="39" spans="1:7">
      <c r="E39" s="104"/>
      <c r="F39" s="105"/>
      <c r="G39" s="27"/>
    </row>
    <row r="40" spans="1:7">
      <c r="E40" s="115"/>
      <c r="F40" s="119"/>
      <c r="G40" s="27"/>
    </row>
    <row r="41" spans="1:7">
      <c r="E41" s="115"/>
      <c r="F41" s="105"/>
      <c r="G41" s="27"/>
    </row>
    <row r="42" spans="1:7">
      <c r="E42" s="115"/>
      <c r="F42" s="105"/>
      <c r="G42" s="27"/>
    </row>
    <row r="43" spans="1:7">
      <c r="E43" s="118"/>
      <c r="F43" s="116"/>
      <c r="G43" s="27"/>
    </row>
    <row r="44" spans="1:7">
      <c r="E44" s="118"/>
      <c r="F44" s="116"/>
      <c r="G44" s="27"/>
    </row>
    <row r="45" spans="1:7">
      <c r="E45" s="115"/>
      <c r="F45" s="121"/>
      <c r="G45" s="27"/>
    </row>
    <row r="46" spans="1:7">
      <c r="E46" s="122"/>
      <c r="F46" s="116"/>
      <c r="G46" s="27"/>
    </row>
    <row r="47" spans="1:7">
      <c r="E47" s="115"/>
      <c r="F47" s="123"/>
      <c r="G47" s="27"/>
    </row>
    <row r="48" spans="1:7">
      <c r="E48" s="115"/>
      <c r="F48" s="123"/>
      <c r="G48" s="27"/>
    </row>
    <row r="49" spans="5:7">
      <c r="E49" s="115"/>
      <c r="F49" s="121"/>
      <c r="G49" s="27"/>
    </row>
    <row r="50" spans="5:7">
      <c r="E50" s="118"/>
      <c r="F50" s="124"/>
      <c r="G50" s="27"/>
    </row>
    <row r="51" spans="5:7">
      <c r="E51" s="115"/>
      <c r="F51" s="121"/>
      <c r="G51" s="27"/>
    </row>
    <row r="52" spans="5:7">
      <c r="E52" s="115"/>
      <c r="F52" s="105"/>
      <c r="G52" s="27"/>
    </row>
    <row r="53" spans="5:7">
      <c r="E53" s="115"/>
      <c r="F53" s="121"/>
      <c r="G53" s="27"/>
    </row>
    <row r="54" spans="5:7">
      <c r="E54" s="115"/>
      <c r="F54" s="125"/>
      <c r="G54" s="27"/>
    </row>
    <row r="55" spans="5:7">
      <c r="E55" s="118"/>
      <c r="F55" s="116"/>
      <c r="G55" s="27"/>
    </row>
    <row r="56" spans="5:7">
      <c r="E56" s="115"/>
      <c r="F56" s="123"/>
      <c r="G56" s="27"/>
    </row>
    <row r="57" spans="5:7">
      <c r="E57" s="115"/>
      <c r="F57" s="123"/>
      <c r="G57" s="27"/>
    </row>
    <row r="58" spans="5:7">
      <c r="E58" s="115"/>
      <c r="F58" s="119"/>
      <c r="G58" s="27"/>
    </row>
    <row r="59" spans="5:7">
      <c r="E59" s="115"/>
      <c r="F59" s="105"/>
      <c r="G59" s="27"/>
    </row>
    <row r="60" spans="5:7">
      <c r="E60" s="115"/>
      <c r="F60" s="123"/>
      <c r="G60" s="27"/>
    </row>
    <row r="61" spans="5:7">
      <c r="E61" s="115"/>
      <c r="F61" s="123"/>
      <c r="G61" s="27"/>
    </row>
    <row r="62" spans="5:7">
      <c r="E62" s="115"/>
      <c r="F62" s="121"/>
      <c r="G62" s="27"/>
    </row>
    <row r="63" spans="5:7">
      <c r="E63" s="115"/>
      <c r="F63" s="123"/>
      <c r="G63" s="27"/>
    </row>
    <row r="64" spans="5:7">
      <c r="E64" s="115"/>
      <c r="F64" s="123"/>
      <c r="G64" s="27"/>
    </row>
    <row r="65" spans="5:7">
      <c r="E65" s="115"/>
      <c r="F65" s="121"/>
      <c r="G65" s="27"/>
    </row>
    <row r="66" spans="5:7">
      <c r="E66" s="27"/>
      <c r="F66" s="27"/>
      <c r="G66" s="65"/>
    </row>
    <row r="67" spans="5:7">
      <c r="E67" s="27"/>
      <c r="F67" s="27"/>
      <c r="G67" s="27"/>
    </row>
  </sheetData>
  <mergeCells count="6">
    <mergeCell ref="A1:B1"/>
    <mergeCell ref="A2:B2"/>
    <mergeCell ref="A3:B3"/>
    <mergeCell ref="A4:B4"/>
    <mergeCell ref="A7:A9"/>
    <mergeCell ref="B7:B9"/>
  </mergeCells>
  <pageMargins left="0.7" right="0.7" top="0.75" bottom="0.75" header="0.3" footer="0.3"/>
  <pageSetup scale="90" fitToHeight="0"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zoomScale="89" zoomScaleNormal="89" workbookViewId="0">
      <selection activeCell="A3" sqref="A3:B3"/>
    </sheetView>
  </sheetViews>
  <sheetFormatPr baseColWidth="10" defaultColWidth="11" defaultRowHeight="15"/>
  <cols>
    <col min="1" max="1" width="39.5703125" customWidth="1"/>
    <col min="2" max="2" width="38.7109375" customWidth="1"/>
    <col min="3" max="3" width="12.7109375" customWidth="1"/>
    <col min="7" max="7" width="13.28515625" customWidth="1"/>
  </cols>
  <sheetData>
    <row r="1" spans="1:11" ht="18.75">
      <c r="A1" s="425" t="s">
        <v>412</v>
      </c>
      <c r="B1" s="425"/>
      <c r="J1" t="s">
        <v>413</v>
      </c>
    </row>
    <row r="2" spans="1:11" ht="18.75">
      <c r="A2" s="425" t="s">
        <v>414</v>
      </c>
      <c r="B2" s="425"/>
    </row>
    <row r="3" spans="1:11" ht="18.75">
      <c r="A3" s="426" t="s">
        <v>415</v>
      </c>
      <c r="B3" s="426"/>
      <c r="I3" s="97" t="s">
        <v>416</v>
      </c>
      <c r="J3" s="98" t="s">
        <v>417</v>
      </c>
      <c r="K3" s="98" t="s">
        <v>252</v>
      </c>
    </row>
    <row r="4" spans="1:11" ht="18.75">
      <c r="A4" s="425" t="s">
        <v>306</v>
      </c>
      <c r="B4" s="425"/>
      <c r="I4" s="88">
        <v>12000</v>
      </c>
    </row>
    <row r="5" spans="1:11" ht="18.75">
      <c r="A5" s="66"/>
      <c r="B5" s="66"/>
      <c r="I5" t="s">
        <v>418</v>
      </c>
      <c r="J5" s="88">
        <v>0</v>
      </c>
      <c r="K5" s="88">
        <v>12000</v>
      </c>
    </row>
    <row r="6" spans="1:11" ht="15.75">
      <c r="A6" s="39"/>
      <c r="B6" s="44"/>
      <c r="I6" t="s">
        <v>419</v>
      </c>
      <c r="J6" s="88">
        <v>1000</v>
      </c>
      <c r="K6" s="88">
        <f t="shared" ref="K6:K15" si="0">K5-J6</f>
        <v>11000</v>
      </c>
    </row>
    <row r="7" spans="1:11" ht="15" customHeight="1">
      <c r="A7" s="449" t="s">
        <v>355</v>
      </c>
      <c r="B7" s="452" t="s">
        <v>343</v>
      </c>
      <c r="I7" s="88" t="s">
        <v>420</v>
      </c>
      <c r="J7" s="88">
        <v>1000</v>
      </c>
      <c r="K7" s="88">
        <f t="shared" si="0"/>
        <v>10000</v>
      </c>
    </row>
    <row r="8" spans="1:11" ht="15" customHeight="1">
      <c r="A8" s="450"/>
      <c r="B8" s="453"/>
      <c r="I8" t="s">
        <v>421</v>
      </c>
      <c r="J8" s="88">
        <v>1000</v>
      </c>
      <c r="K8" s="88">
        <f t="shared" si="0"/>
        <v>9000</v>
      </c>
    </row>
    <row r="9" spans="1:11" ht="15.75" customHeight="1">
      <c r="A9" s="451"/>
      <c r="B9" s="454"/>
      <c r="I9" t="s">
        <v>422</v>
      </c>
      <c r="J9" s="88">
        <v>1000</v>
      </c>
      <c r="K9" s="88">
        <f t="shared" si="0"/>
        <v>8000</v>
      </c>
    </row>
    <row r="10" spans="1:11" ht="15.75">
      <c r="A10" s="91" t="s">
        <v>423</v>
      </c>
      <c r="B10" s="92"/>
      <c r="I10" t="s">
        <v>424</v>
      </c>
      <c r="J10" s="88">
        <v>1000</v>
      </c>
      <c r="K10" s="88">
        <f t="shared" si="0"/>
        <v>7000</v>
      </c>
    </row>
    <row r="11" spans="1:11" ht="15.75">
      <c r="A11" s="91" t="s">
        <v>425</v>
      </c>
      <c r="B11" s="93"/>
      <c r="I11" t="s">
        <v>426</v>
      </c>
      <c r="J11" s="88">
        <v>1000</v>
      </c>
      <c r="K11" s="88">
        <f t="shared" si="0"/>
        <v>6000</v>
      </c>
    </row>
    <row r="12" spans="1:11" ht="19.5" customHeight="1">
      <c r="A12" s="49" t="s">
        <v>407</v>
      </c>
      <c r="B12" s="94"/>
      <c r="I12" t="s">
        <v>427</v>
      </c>
      <c r="J12" s="88">
        <v>1000</v>
      </c>
      <c r="K12" s="88">
        <f t="shared" si="0"/>
        <v>5000</v>
      </c>
    </row>
    <row r="13" spans="1:11">
      <c r="A13" s="39"/>
      <c r="B13" s="39"/>
      <c r="I13" t="s">
        <v>428</v>
      </c>
      <c r="J13" s="88">
        <v>1000</v>
      </c>
      <c r="K13" s="88">
        <f t="shared" si="0"/>
        <v>4000</v>
      </c>
    </row>
    <row r="14" spans="1:11" ht="15" customHeight="1">
      <c r="A14" s="39"/>
      <c r="B14" s="39"/>
      <c r="C14" s="95"/>
      <c r="I14" t="s">
        <v>429</v>
      </c>
      <c r="J14" s="88">
        <v>1000</v>
      </c>
      <c r="K14" s="88">
        <f t="shared" si="0"/>
        <v>3000</v>
      </c>
    </row>
    <row r="15" spans="1:11" ht="15.75">
      <c r="A15" s="96"/>
      <c r="B15" s="96"/>
      <c r="I15" t="s">
        <v>430</v>
      </c>
      <c r="J15" s="88">
        <v>1000</v>
      </c>
      <c r="K15" s="88">
        <f t="shared" si="0"/>
        <v>2000</v>
      </c>
    </row>
    <row r="16" spans="1:11" ht="42.75" customHeight="1">
      <c r="A16" s="41" t="s">
        <v>431</v>
      </c>
      <c r="B16" s="96"/>
      <c r="I16" t="s">
        <v>432</v>
      </c>
      <c r="J16" s="88">
        <v>1000</v>
      </c>
      <c r="K16" s="88">
        <f t="shared" ref="K16" si="1">K15-J16</f>
        <v>1000</v>
      </c>
    </row>
    <row r="17" spans="1:2" ht="15.75">
      <c r="A17" s="41" t="s">
        <v>433</v>
      </c>
      <c r="B17" s="43"/>
    </row>
    <row r="18" spans="1:2" ht="15.75">
      <c r="A18" s="42" t="s">
        <v>434</v>
      </c>
      <c r="B18" s="43"/>
    </row>
    <row r="19" spans="1:2" ht="15.75">
      <c r="A19" s="42" t="s">
        <v>435</v>
      </c>
      <c r="B19" s="43"/>
    </row>
    <row r="20" spans="1:2" ht="15.75">
      <c r="A20" s="42" t="s">
        <v>436</v>
      </c>
      <c r="B20" s="43"/>
    </row>
    <row r="21" spans="1:2" ht="15.75">
      <c r="A21" s="42" t="s">
        <v>437</v>
      </c>
      <c r="B21" s="43"/>
    </row>
    <row r="22" spans="1:2" ht="15.75">
      <c r="A22" s="43"/>
      <c r="B22" s="43"/>
    </row>
  </sheetData>
  <mergeCells count="6">
    <mergeCell ref="A1:B1"/>
    <mergeCell ref="A2:B2"/>
    <mergeCell ref="A3:B3"/>
    <mergeCell ref="A4:B4"/>
    <mergeCell ref="A7:A9"/>
    <mergeCell ref="B7:B9"/>
  </mergeCells>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Balanza Comprobacion</vt:lpstr>
      <vt:lpstr>ESF SNS</vt:lpstr>
      <vt:lpstr>ERF SRS</vt:lpstr>
      <vt:lpstr>Efectivo</vt:lpstr>
      <vt:lpstr>Cuentas por Cobrar</vt:lpstr>
      <vt:lpstr>Inventario</vt:lpstr>
      <vt:lpstr>Mobiliario Eq. Ofc.</vt:lpstr>
      <vt:lpstr>CXP Corto plazo</vt:lpstr>
      <vt:lpstr>Pagos anticipados</vt:lpstr>
      <vt:lpstr>Retenciones y Acum.</vt:lpstr>
      <vt:lpstr>Benef. Empl x p Corto Plazo</vt:lpstr>
      <vt:lpstr>CXP Largo Plazo</vt:lpstr>
      <vt:lpstr>Patrimonio</vt:lpstr>
      <vt:lpstr>Ingresos</vt:lpstr>
      <vt:lpstr>Total Gasto</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Ylkania Botello</dc:creator>
  <cp:lastModifiedBy>user</cp:lastModifiedBy>
  <cp:lastPrinted>2025-07-03T15:25:00Z</cp:lastPrinted>
  <dcterms:created xsi:type="dcterms:W3CDTF">2018-05-02T13:48:00Z</dcterms:created>
  <dcterms:modified xsi:type="dcterms:W3CDTF">2025-12-03T13:58:35Z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F274BE0651154EB6A93FE665828226E8_13</vt:lpwstr>
  </property>
  <property fmtid="{D5CDD505-2E9C-101B-9397-08002B2CF9AE}" pid="3" name="KSOProductBuildVer">
    <vt:lpwstr>3082-12.2.0.22549</vt:lpwstr>
  </property>
</Properties>
</file>